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paumoral_bancolombia_com_co/Documents/SUFI/MOVILIDAD/SIMULADORES/"/>
    </mc:Choice>
  </mc:AlternateContent>
  <xr:revisionPtr revIDLastSave="6" documentId="13_ncr:1_{25776A14-264F-47BE-BB92-9D083C68609E}" xr6:coauthVersionLast="47" xr6:coauthVersionMax="47" xr10:uidLastSave="{268A27CD-81D1-4F7E-880D-37180B2CC6CE}"/>
  <bookViews>
    <workbookView xWindow="-120" yWindow="-120" windowWidth="20730" windowHeight="11160" xr2:uid="{D44AA874-83E0-4DDC-8D1E-A335C943DA95}"/>
  </bookViews>
  <sheets>
    <sheet name="VTU Rotativ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E44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F44" i="2"/>
  <c r="I13" i="2"/>
  <c r="F43" i="2" l="1"/>
  <c r="H126" i="2"/>
  <c r="D126" i="2"/>
  <c r="H125" i="2"/>
  <c r="D125" i="2"/>
  <c r="H124" i="2"/>
  <c r="D124" i="2"/>
  <c r="H123" i="2"/>
  <c r="D123" i="2"/>
  <c r="H122" i="2"/>
  <c r="D122" i="2"/>
  <c r="H121" i="2"/>
  <c r="D121" i="2"/>
  <c r="H120" i="2"/>
  <c r="D120" i="2"/>
  <c r="H119" i="2"/>
  <c r="D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G42" i="2"/>
  <c r="C43" i="2" s="1"/>
  <c r="D43" i="2" s="1"/>
  <c r="C13" i="2"/>
  <c r="G43" i="2" l="1"/>
  <c r="J104" i="2"/>
  <c r="I104" i="2"/>
  <c r="J110" i="2"/>
  <c r="I110" i="2"/>
  <c r="I116" i="2"/>
  <c r="J116" i="2"/>
  <c r="J122" i="2"/>
  <c r="I122" i="2"/>
  <c r="J105" i="2"/>
  <c r="I105" i="2"/>
  <c r="I111" i="2"/>
  <c r="J111" i="2"/>
  <c r="J117" i="2"/>
  <c r="I117" i="2"/>
  <c r="J123" i="2"/>
  <c r="I123" i="2"/>
  <c r="J106" i="2"/>
  <c r="I106" i="2"/>
  <c r="I112" i="2"/>
  <c r="J112" i="2"/>
  <c r="J118" i="2"/>
  <c r="I118" i="2"/>
  <c r="J124" i="2"/>
  <c r="I124" i="2"/>
  <c r="J107" i="2"/>
  <c r="I107" i="2"/>
  <c r="J113" i="2"/>
  <c r="I113" i="2"/>
  <c r="J119" i="2"/>
  <c r="I119" i="2"/>
  <c r="J125" i="2"/>
  <c r="I125" i="2"/>
  <c r="I108" i="2"/>
  <c r="J108" i="2"/>
  <c r="J114" i="2"/>
  <c r="I114" i="2"/>
  <c r="J120" i="2"/>
  <c r="I120" i="2"/>
  <c r="J126" i="2"/>
  <c r="I126" i="2"/>
  <c r="J42" i="2"/>
  <c r="I42" i="2"/>
  <c r="I103" i="2"/>
  <c r="J103" i="2"/>
  <c r="J109" i="2"/>
  <c r="I109" i="2"/>
  <c r="J115" i="2"/>
  <c r="I115" i="2"/>
  <c r="J121" i="2"/>
  <c r="I121" i="2"/>
  <c r="I17" i="2"/>
  <c r="D44" i="2" l="1"/>
  <c r="I44" i="2" s="1"/>
  <c r="C44" i="2"/>
  <c r="G44" i="2" s="1"/>
  <c r="I43" i="2"/>
  <c r="J43" i="2"/>
  <c r="C45" i="2" l="1"/>
  <c r="G45" i="2" s="1"/>
  <c r="C46" i="2" s="1"/>
  <c r="G46" i="2" s="1"/>
  <c r="C47" i="2" s="1"/>
  <c r="G47" i="2" s="1"/>
  <c r="C48" i="2" s="1"/>
  <c r="G48" i="2" s="1"/>
  <c r="C49" i="2" s="1"/>
  <c r="G49" i="2" s="1"/>
  <c r="C50" i="2" s="1"/>
  <c r="G50" i="2" s="1"/>
  <c r="C51" i="2" s="1"/>
  <c r="G51" i="2" s="1"/>
  <c r="C52" i="2" s="1"/>
  <c r="G52" i="2" s="1"/>
  <c r="C53" i="2" s="1"/>
  <c r="G53" i="2" s="1"/>
  <c r="C54" i="2" s="1"/>
  <c r="G54" i="2" s="1"/>
  <c r="C55" i="2" s="1"/>
  <c r="G55" i="2" s="1"/>
  <c r="C56" i="2" s="1"/>
  <c r="G56" i="2" s="1"/>
  <c r="C57" i="2" s="1"/>
  <c r="G57" i="2" s="1"/>
  <c r="C58" i="2" s="1"/>
  <c r="G58" i="2" s="1"/>
  <c r="C59" i="2" s="1"/>
  <c r="G59" i="2" s="1"/>
  <c r="C60" i="2" s="1"/>
  <c r="G60" i="2" s="1"/>
  <c r="C61" i="2" s="1"/>
  <c r="G61" i="2" s="1"/>
  <c r="C62" i="2" s="1"/>
  <c r="G62" i="2" s="1"/>
  <c r="C63" i="2" s="1"/>
  <c r="G63" i="2" s="1"/>
  <c r="C64" i="2" s="1"/>
  <c r="G64" i="2" s="1"/>
  <c r="C65" i="2" s="1"/>
  <c r="G65" i="2" s="1"/>
  <c r="C66" i="2" s="1"/>
  <c r="G66" i="2" s="1"/>
  <c r="C67" i="2" s="1"/>
  <c r="G67" i="2" s="1"/>
  <c r="C68" i="2" s="1"/>
  <c r="G68" i="2" s="1"/>
  <c r="C69" i="2" s="1"/>
  <c r="G69" i="2" s="1"/>
  <c r="C70" i="2" s="1"/>
  <c r="G70" i="2" s="1"/>
  <c r="C71" i="2" s="1"/>
  <c r="G71" i="2" s="1"/>
  <c r="C72" i="2" s="1"/>
  <c r="G72" i="2" s="1"/>
  <c r="C73" i="2" s="1"/>
  <c r="G73" i="2" s="1"/>
  <c r="C74" i="2" s="1"/>
  <c r="G74" i="2" s="1"/>
  <c r="C75" i="2" s="1"/>
  <c r="G75" i="2" s="1"/>
  <c r="C76" i="2" s="1"/>
  <c r="G76" i="2" s="1"/>
  <c r="C77" i="2" s="1"/>
  <c r="G77" i="2" s="1"/>
  <c r="C78" i="2" s="1"/>
  <c r="G78" i="2" s="1"/>
  <c r="C79" i="2" s="1"/>
  <c r="G79" i="2" s="1"/>
  <c r="C80" i="2" s="1"/>
  <c r="G80" i="2" s="1"/>
  <c r="C81" i="2" s="1"/>
  <c r="G81" i="2" s="1"/>
  <c r="C82" i="2" s="1"/>
  <c r="G82" i="2" s="1"/>
  <c r="C83" i="2" s="1"/>
  <c r="G83" i="2" s="1"/>
  <c r="C84" i="2" s="1"/>
  <c r="G84" i="2" s="1"/>
  <c r="C85" i="2" s="1"/>
  <c r="G85" i="2" s="1"/>
  <c r="C86" i="2" s="1"/>
  <c r="G86" i="2" s="1"/>
  <c r="C87" i="2" s="1"/>
  <c r="G87" i="2" s="1"/>
  <c r="C88" i="2" s="1"/>
  <c r="G88" i="2" s="1"/>
  <c r="C89" i="2" s="1"/>
  <c r="G89" i="2" s="1"/>
  <c r="C90" i="2" s="1"/>
  <c r="G90" i="2" s="1"/>
  <c r="C91" i="2" s="1"/>
  <c r="G91" i="2" s="1"/>
  <c r="C92" i="2" s="1"/>
  <c r="G92" i="2" s="1"/>
  <c r="C93" i="2" s="1"/>
  <c r="G93" i="2" s="1"/>
  <c r="C94" i="2" s="1"/>
  <c r="G94" i="2" s="1"/>
  <c r="C95" i="2" s="1"/>
  <c r="G95" i="2" s="1"/>
  <c r="C96" i="2" s="1"/>
  <c r="G96" i="2" s="1"/>
  <c r="C97" i="2" s="1"/>
  <c r="G97" i="2" s="1"/>
  <c r="C98" i="2" s="1"/>
  <c r="G98" i="2" s="1"/>
  <c r="C99" i="2" s="1"/>
  <c r="G99" i="2" s="1"/>
  <c r="C100" i="2" s="1"/>
  <c r="G100" i="2" s="1"/>
  <c r="C101" i="2" s="1"/>
  <c r="G101" i="2" s="1"/>
  <c r="C102" i="2" s="1"/>
  <c r="G102" i="2" s="1"/>
  <c r="C103" i="2" s="1"/>
  <c r="G103" i="2" s="1"/>
  <c r="C104" i="2" s="1"/>
  <c r="G104" i="2" s="1"/>
  <c r="C105" i="2" s="1"/>
  <c r="G105" i="2" s="1"/>
  <c r="C106" i="2" s="1"/>
  <c r="G106" i="2" s="1"/>
  <c r="C107" i="2" s="1"/>
  <c r="G107" i="2" s="1"/>
  <c r="C108" i="2" s="1"/>
  <c r="G108" i="2" s="1"/>
  <c r="C109" i="2" s="1"/>
  <c r="G109" i="2" s="1"/>
  <c r="C110" i="2" s="1"/>
  <c r="G110" i="2" s="1"/>
  <c r="C111" i="2" s="1"/>
  <c r="G111" i="2" s="1"/>
  <c r="C112" i="2" s="1"/>
  <c r="G112" i="2" s="1"/>
  <c r="C113" i="2" s="1"/>
  <c r="G113" i="2" s="1"/>
  <c r="C114" i="2" s="1"/>
  <c r="G114" i="2" s="1"/>
  <c r="C115" i="2" s="1"/>
  <c r="G115" i="2" s="1"/>
  <c r="C116" i="2" s="1"/>
  <c r="G116" i="2" s="1"/>
  <c r="C117" i="2" s="1"/>
  <c r="G117" i="2" s="1"/>
  <c r="C118" i="2" s="1"/>
  <c r="G118" i="2" s="1"/>
  <c r="C119" i="2" s="1"/>
  <c r="G119" i="2" s="1"/>
  <c r="C120" i="2" s="1"/>
  <c r="G120" i="2" s="1"/>
  <c r="C121" i="2" s="1"/>
  <c r="G121" i="2" s="1"/>
  <c r="C122" i="2" s="1"/>
  <c r="G122" i="2" s="1"/>
  <c r="C123" i="2" s="1"/>
  <c r="G123" i="2" s="1"/>
  <c r="C124" i="2" s="1"/>
  <c r="G124" i="2" s="1"/>
  <c r="C125" i="2" s="1"/>
  <c r="G125" i="2" s="1"/>
  <c r="C126" i="2" s="1"/>
  <c r="G126" i="2" s="1"/>
  <c r="D45" i="2"/>
  <c r="J44" i="2"/>
  <c r="J45" i="2" l="1"/>
  <c r="I45" i="2"/>
  <c r="D46" i="2" l="1"/>
  <c r="J46" i="2" l="1"/>
  <c r="I46" i="2"/>
  <c r="D47" i="2" l="1"/>
  <c r="J47" i="2" l="1"/>
  <c r="I47" i="2"/>
  <c r="D48" i="2" l="1"/>
  <c r="I48" i="2" l="1"/>
  <c r="J48" i="2"/>
  <c r="D49" i="2" l="1"/>
  <c r="J49" i="2" l="1"/>
  <c r="I49" i="2"/>
  <c r="D50" i="2" l="1"/>
  <c r="J50" i="2" l="1"/>
  <c r="I50" i="2"/>
  <c r="D51" i="2" l="1"/>
  <c r="J51" i="2" l="1"/>
  <c r="I51" i="2"/>
  <c r="D52" i="2" l="1"/>
  <c r="J52" i="2" l="1"/>
  <c r="I52" i="2"/>
  <c r="D53" i="2" l="1"/>
  <c r="J53" i="2" l="1"/>
  <c r="I53" i="2"/>
  <c r="D54" i="2" l="1"/>
  <c r="J54" i="2" l="1"/>
  <c r="I54" i="2"/>
  <c r="D55" i="2" l="1"/>
  <c r="J55" i="2" l="1"/>
  <c r="I55" i="2"/>
  <c r="D56" i="2" l="1"/>
  <c r="I56" i="2" l="1"/>
  <c r="J56" i="2"/>
  <c r="D57" i="2" l="1"/>
  <c r="J57" i="2" l="1"/>
  <c r="I57" i="2"/>
  <c r="D58" i="2" l="1"/>
  <c r="J58" i="2" l="1"/>
  <c r="I58" i="2"/>
  <c r="D59" i="2" l="1"/>
  <c r="J59" i="2" l="1"/>
  <c r="I59" i="2"/>
  <c r="D60" i="2" l="1"/>
  <c r="J60" i="2" l="1"/>
  <c r="I60" i="2"/>
  <c r="D61" i="2" l="1"/>
  <c r="I61" i="2" l="1"/>
  <c r="J61" i="2"/>
  <c r="D62" i="2" l="1"/>
  <c r="J62" i="2" l="1"/>
  <c r="I62" i="2"/>
  <c r="D63" i="2" l="1"/>
  <c r="I63" i="2" l="1"/>
  <c r="J63" i="2"/>
  <c r="D64" i="2" l="1"/>
  <c r="J64" i="2" l="1"/>
  <c r="I64" i="2"/>
  <c r="D65" i="2" l="1"/>
  <c r="J65" i="2" l="1"/>
  <c r="I65" i="2"/>
  <c r="D66" i="2" l="1"/>
  <c r="J66" i="2" l="1"/>
  <c r="I66" i="2"/>
  <c r="D67" i="2" l="1"/>
  <c r="J67" i="2" l="1"/>
  <c r="I67" i="2"/>
  <c r="D68" i="2" l="1"/>
  <c r="I68" i="2" l="1"/>
  <c r="J68" i="2"/>
  <c r="D69" i="2" l="1"/>
  <c r="J69" i="2" l="1"/>
  <c r="I69" i="2"/>
  <c r="D70" i="2" l="1"/>
  <c r="J70" i="2" l="1"/>
  <c r="I70" i="2"/>
  <c r="D71" i="2" l="1"/>
  <c r="J71" i="2" l="1"/>
  <c r="I71" i="2"/>
  <c r="D72" i="2" l="1"/>
  <c r="J72" i="2" l="1"/>
  <c r="I72" i="2"/>
  <c r="D73" i="2" l="1"/>
  <c r="I73" i="2" l="1"/>
  <c r="J73" i="2"/>
  <c r="D74" i="2" l="1"/>
  <c r="J74" i="2" l="1"/>
  <c r="I74" i="2"/>
  <c r="D75" i="2" l="1"/>
  <c r="J75" i="2" l="1"/>
  <c r="I75" i="2"/>
  <c r="D76" i="2" l="1"/>
  <c r="J76" i="2" l="1"/>
  <c r="I76" i="2"/>
  <c r="D77" i="2"/>
  <c r="J77" i="2" l="1"/>
  <c r="I77" i="2"/>
  <c r="D78" i="2"/>
  <c r="J78" i="2" l="1"/>
  <c r="I78" i="2"/>
  <c r="D79" i="2"/>
  <c r="I79" i="2" l="1"/>
  <c r="J79" i="2"/>
  <c r="D80" i="2"/>
  <c r="J80" i="2" l="1"/>
  <c r="I80" i="2"/>
  <c r="D81" i="2"/>
  <c r="J81" i="2" l="1"/>
  <c r="I81" i="2"/>
  <c r="D82" i="2"/>
  <c r="J82" i="2" l="1"/>
  <c r="I82" i="2"/>
  <c r="D83" i="2"/>
  <c r="J83" i="2" l="1"/>
  <c r="I83" i="2"/>
  <c r="D84" i="2"/>
  <c r="J84" i="2" l="1"/>
  <c r="I84" i="2"/>
  <c r="D85" i="2"/>
  <c r="J85" i="2" l="1"/>
  <c r="I85" i="2"/>
  <c r="D86" i="2"/>
  <c r="J86" i="2" l="1"/>
  <c r="I86" i="2"/>
  <c r="D87" i="2"/>
  <c r="I87" i="2" l="1"/>
  <c r="J87" i="2"/>
  <c r="D88" i="2"/>
  <c r="I88" i="2" l="1"/>
  <c r="J88" i="2"/>
  <c r="D89" i="2"/>
  <c r="J89" i="2" l="1"/>
  <c r="I89" i="2"/>
  <c r="D90" i="2"/>
  <c r="J90" i="2" l="1"/>
  <c r="I90" i="2"/>
  <c r="D91" i="2"/>
  <c r="J91" i="2" l="1"/>
  <c r="I91" i="2"/>
  <c r="D92" i="2"/>
  <c r="I92" i="2" l="1"/>
  <c r="J92" i="2"/>
  <c r="D93" i="2"/>
  <c r="J93" i="2" l="1"/>
  <c r="I93" i="2"/>
  <c r="D94" i="2"/>
  <c r="J94" i="2" l="1"/>
  <c r="I94" i="2"/>
  <c r="D95" i="2"/>
  <c r="J95" i="2" l="1"/>
  <c r="I95" i="2"/>
  <c r="D96" i="2"/>
  <c r="J96" i="2" l="1"/>
  <c r="I96" i="2"/>
  <c r="D97" i="2"/>
  <c r="I97" i="2" l="1"/>
  <c r="J97" i="2"/>
  <c r="D98" i="2"/>
  <c r="J98" i="2" l="1"/>
  <c r="I98" i="2"/>
  <c r="D99" i="2"/>
  <c r="J99" i="2" l="1"/>
  <c r="I99" i="2"/>
  <c r="D100" i="2"/>
  <c r="J100" i="2" l="1"/>
  <c r="I100" i="2"/>
  <c r="D101" i="2"/>
  <c r="J101" i="2" l="1"/>
  <c r="I101" i="2"/>
  <c r="D102" i="2"/>
  <c r="J102" i="2" l="1"/>
  <c r="J12" i="2" s="1"/>
  <c r="I102" i="2"/>
  <c r="I15" i="2"/>
  <c r="I16" i="2" l="1"/>
  <c r="I11" i="2" s="1"/>
  <c r="I12" i="2" l="1"/>
  <c r="J11" i="2"/>
</calcChain>
</file>

<file path=xl/sharedStrings.xml><?xml version="1.0" encoding="utf-8"?>
<sst xmlns="http://schemas.openxmlformats.org/spreadsheetml/2006/main" count="39" uniqueCount="33">
  <si>
    <t>Periodo</t>
  </si>
  <si>
    <t>Cuota</t>
  </si>
  <si>
    <t>Interes</t>
  </si>
  <si>
    <t>Capital</t>
  </si>
  <si>
    <t>Saldo</t>
  </si>
  <si>
    <t>Plazo</t>
  </si>
  <si>
    <t>Valor</t>
  </si>
  <si>
    <t>Seguro de Vida</t>
  </si>
  <si>
    <t>VTU</t>
  </si>
  <si>
    <t>% VTU</t>
  </si>
  <si>
    <t>$ VTU</t>
  </si>
  <si>
    <t>Factor</t>
  </si>
  <si>
    <t>Si/No</t>
  </si>
  <si>
    <t>Si</t>
  </si>
  <si>
    <t>Tasa EA</t>
  </si>
  <si>
    <t>Saldo Inicial</t>
  </si>
  <si>
    <t>Nuevo cupo consumido</t>
  </si>
  <si>
    <t>Tasa M.V</t>
  </si>
  <si>
    <t xml:space="preserve"> (K+i+vida)</t>
  </si>
  <si>
    <t>(K+i)</t>
  </si>
  <si>
    <t>(K+i+vida)</t>
  </si>
  <si>
    <t>* Diligencia los campos en rojo</t>
  </si>
  <si>
    <t>*Nota: La tasa con la que se realiza esta simulacion es una tasa de referencia variable.</t>
  </si>
  <si>
    <t>GLOSARIO</t>
  </si>
  <si>
    <t>K</t>
  </si>
  <si>
    <t>I</t>
  </si>
  <si>
    <t>Intereses</t>
  </si>
  <si>
    <t>VIDA</t>
  </si>
  <si>
    <t>Seguro Vida</t>
  </si>
  <si>
    <t>Esta simulación se entrega sólo para fines informativos y no comporta oferta, opción o promesa de contratar a cargo de Bancolombia S.A. La cuota indicada está compuesta por capital, intereses y seguros</t>
  </si>
  <si>
    <t>Los términos de esta simulación son suministrados con base en las condiciones comerciales y de mercado que han sido establecidas para la fecha en que se realiza.</t>
  </si>
  <si>
    <t xml:space="preserve">La cuota es fija, la tasa es variable y el plazo estimado. La tasa se determinará, teniendo en cuenta tu perfil de riesgo y las tasas vigentes al momento de adquirir el crédito. </t>
  </si>
  <si>
    <t>El Valor Total Unificado para los productos del activo (VTUA) es una proyección de los cobros asociados al producto en los términos de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</si>
</sst>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$&quot;\ * #,##0_-;\-&quot;$&quot;\ * #,##0_-;_-&quot;$&quot;\ * &quot;-&quot;??_-;_-@_-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3" fillId="0" borderId="1" xfId="2" applyNumberFormat="1" applyFont="1" applyBorder="1" applyAlignment="1" applyProtection="1">
      <alignment horizontal="left" indent="1"/>
      <protection locked="0"/>
    </xf>
    <xf numFmtId="0" fontId="4" fillId="0" borderId="0" xfId="0" applyFont="1"/>
    <xf numFmtId="164" fontId="5" fillId="0" borderId="1" xfId="1" applyNumberFormat="1" applyFont="1" applyBorder="1" applyAlignment="1">
      <alignment horizontal="left" indent="1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6" fillId="0" borderId="0" xfId="0" applyFont="1"/>
    <xf numFmtId="165" fontId="5" fillId="0" borderId="1" xfId="2" applyNumberFormat="1" applyFont="1" applyBorder="1" applyAlignment="1">
      <alignment horizontal="left" indent="1"/>
    </xf>
    <xf numFmtId="9" fontId="4" fillId="0" borderId="0" xfId="0" applyNumberFormat="1" applyFont="1"/>
    <xf numFmtId="166" fontId="7" fillId="0" borderId="1" xfId="3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166" fontId="7" fillId="0" borderId="0" xfId="3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166" fontId="3" fillId="0" borderId="1" xfId="3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left" indent="1"/>
      <protection hidden="1"/>
    </xf>
    <xf numFmtId="10" fontId="5" fillId="0" borderId="1" xfId="3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5" fillId="0" borderId="1" xfId="1" applyNumberFormat="1" applyFont="1" applyBorder="1" applyAlignment="1" applyProtection="1">
      <alignment horizontal="left" indent="1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421709</xdr:colOff>
      <xdr:row>1</xdr:row>
      <xdr:rowOff>85724</xdr:rowOff>
    </xdr:from>
    <xdr:to>
      <xdr:col>2</xdr:col>
      <xdr:colOff>895350</xdr:colOff>
      <xdr:row>4</xdr:row>
      <xdr:rowOff>39518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1651A7-F9E2-951B-4AE2-6DAE1A936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709" y="266699"/>
          <a:ext cx="1635691" cy="49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A0D2-C1DF-4A0F-BD62-9EB371B40AC6}">
  <dimension ref="A2:O126"/>
  <sheetViews>
    <sheetView showGridLines="0" tabSelected="1" workbookViewId="0">
      <selection activeCell="K8" sqref="K8"/>
    </sheetView>
  </sheetViews>
  <sheetFormatPr baseColWidth="10" defaultRowHeight="14.25" x14ac:dyDescent="0.2"/>
  <cols>
    <col min="1" max="1" width="11.42578125" style="2"/>
    <col min="2" max="2" width="17.42578125" style="2" bestFit="1" customWidth="1"/>
    <col min="3" max="3" width="16.140625" style="2" bestFit="1" customWidth="1"/>
    <col min="4" max="4" width="19.85546875" style="2" hidden="1" customWidth="1"/>
    <col min="5" max="5" width="17.42578125" style="2" bestFit="1" customWidth="1"/>
    <col min="6" max="6" width="13.42578125" style="2" hidden="1" customWidth="1"/>
    <col min="7" max="7" width="13.7109375" style="2" bestFit="1" customWidth="1"/>
    <col min="8" max="8" width="17.42578125" style="2" customWidth="1"/>
    <col min="9" max="9" width="14.7109375" style="2" bestFit="1" customWidth="1"/>
    <col min="10" max="10" width="13.85546875" style="2" bestFit="1" customWidth="1"/>
    <col min="11" max="11" width="16.5703125" style="2" customWidth="1"/>
    <col min="12" max="12" width="11.42578125" style="2"/>
    <col min="13" max="13" width="14.42578125" style="2" customWidth="1"/>
    <col min="14" max="16384" width="11.42578125" style="2"/>
  </cols>
  <sheetData>
    <row r="2" spans="2:13" x14ac:dyDescent="0.2">
      <c r="G2" s="25" t="s">
        <v>22</v>
      </c>
      <c r="H2" s="25"/>
      <c r="I2" s="25"/>
      <c r="L2" s="26" t="s">
        <v>23</v>
      </c>
      <c r="M2" s="27"/>
    </row>
    <row r="3" spans="2:13" x14ac:dyDescent="0.2">
      <c r="G3" s="25"/>
      <c r="H3" s="25"/>
      <c r="I3" s="25"/>
      <c r="L3" s="3" t="s">
        <v>24</v>
      </c>
      <c r="M3" s="3" t="s">
        <v>3</v>
      </c>
    </row>
    <row r="4" spans="2:13" x14ac:dyDescent="0.2">
      <c r="G4" s="25"/>
      <c r="H4" s="25"/>
      <c r="I4" s="25"/>
      <c r="L4" s="3" t="s">
        <v>25</v>
      </c>
      <c r="M4" s="3" t="s">
        <v>26</v>
      </c>
    </row>
    <row r="5" spans="2:13" x14ac:dyDescent="0.2">
      <c r="L5" s="3" t="s">
        <v>27</v>
      </c>
      <c r="M5" s="3" t="s">
        <v>28</v>
      </c>
    </row>
    <row r="8" spans="2:13" ht="15" customHeight="1" x14ac:dyDescent="0.2">
      <c r="B8" s="24" t="s">
        <v>21</v>
      </c>
      <c r="C8" s="24"/>
    </row>
    <row r="10" spans="2:13" x14ac:dyDescent="0.2">
      <c r="B10" s="10" t="s">
        <v>6</v>
      </c>
      <c r="C10" s="1">
        <v>3000000</v>
      </c>
      <c r="H10" s="10" t="s">
        <v>8</v>
      </c>
      <c r="I10" s="10" t="s">
        <v>10</v>
      </c>
      <c r="J10" s="10" t="s">
        <v>9</v>
      </c>
    </row>
    <row r="11" spans="2:13" x14ac:dyDescent="0.2">
      <c r="B11" s="10" t="s">
        <v>5</v>
      </c>
      <c r="C11" s="4">
        <v>12</v>
      </c>
      <c r="D11" s="5"/>
      <c r="H11" s="10" t="s">
        <v>19</v>
      </c>
      <c r="I11" s="18">
        <f>+I15+I16</f>
        <v>6470000</v>
      </c>
      <c r="J11" s="19">
        <f>+EFFECT(IRR(I42:I126)*12,12)</f>
        <v>0.26824179456254837</v>
      </c>
      <c r="K11" s="7"/>
    </row>
    <row r="12" spans="2:13" x14ac:dyDescent="0.2">
      <c r="B12" s="10" t="s">
        <v>17</v>
      </c>
      <c r="C12" s="19">
        <v>0.02</v>
      </c>
      <c r="H12" s="10" t="s">
        <v>20</v>
      </c>
      <c r="I12" s="18">
        <f>+I15+I16+I17</f>
        <v>6578000</v>
      </c>
      <c r="J12" s="19">
        <f>+EFFECT(IRR(J42:J126)*12,12)</f>
        <v>0.31373449839960399</v>
      </c>
    </row>
    <row r="13" spans="2:13" x14ac:dyDescent="0.2">
      <c r="B13" s="10" t="s">
        <v>1</v>
      </c>
      <c r="C13" s="18">
        <f>+PMT($C$12,$C$11,-C10)</f>
        <v>283678.78986885439</v>
      </c>
      <c r="H13" s="13" t="s">
        <v>14</v>
      </c>
      <c r="I13" s="19">
        <f>+EFFECT(C12*12,12)</f>
        <v>0.26824179456254527</v>
      </c>
      <c r="J13" s="20"/>
    </row>
    <row r="14" spans="2:13" x14ac:dyDescent="0.2">
      <c r="I14" s="20"/>
      <c r="J14" s="20"/>
    </row>
    <row r="15" spans="2:13" x14ac:dyDescent="0.2">
      <c r="C15" s="10" t="s">
        <v>12</v>
      </c>
      <c r="D15" s="10" t="s">
        <v>11</v>
      </c>
      <c r="H15" s="10" t="s">
        <v>2</v>
      </c>
      <c r="I15" s="21">
        <f>+SUM(D43:D126)</f>
        <v>720000</v>
      </c>
      <c r="J15" s="20"/>
    </row>
    <row r="16" spans="2:13" x14ac:dyDescent="0.2">
      <c r="B16" s="10" t="s">
        <v>7</v>
      </c>
      <c r="C16" s="17" t="s">
        <v>13</v>
      </c>
      <c r="D16" s="8">
        <v>3.0000000000000001E-3</v>
      </c>
      <c r="H16" s="10" t="s">
        <v>3</v>
      </c>
      <c r="I16" s="21">
        <f>+SUM(E43:E126)</f>
        <v>5750000</v>
      </c>
      <c r="J16" s="20"/>
    </row>
    <row r="17" spans="1:15" x14ac:dyDescent="0.2">
      <c r="B17" s="15"/>
      <c r="C17" s="14"/>
      <c r="D17" s="15"/>
      <c r="H17" s="10" t="s">
        <v>7</v>
      </c>
      <c r="I17" s="21">
        <f>+SUM(H43:H126)</f>
        <v>108000</v>
      </c>
      <c r="J17" s="20"/>
    </row>
    <row r="18" spans="1:15" x14ac:dyDescent="0.2">
      <c r="B18" s="15"/>
      <c r="C18" s="14"/>
      <c r="D18" s="15"/>
    </row>
    <row r="19" spans="1:15" x14ac:dyDescent="0.2">
      <c r="B19" s="15"/>
      <c r="C19" s="14"/>
      <c r="D19" s="15"/>
    </row>
    <row r="20" spans="1:15" x14ac:dyDescent="0.2">
      <c r="B20" s="15"/>
      <c r="C20" s="14"/>
      <c r="D20" s="15"/>
    </row>
    <row r="21" spans="1:15" ht="15" customHeight="1" x14ac:dyDescent="0.2">
      <c r="A21" s="23" t="s">
        <v>29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2">
      <c r="B22" s="16" t="s">
        <v>30</v>
      </c>
      <c r="C22" s="16"/>
      <c r="D22" s="16"/>
      <c r="E22" s="16"/>
      <c r="F22" s="16"/>
      <c r="G22" s="16"/>
      <c r="H22" s="16"/>
      <c r="I22" s="16"/>
      <c r="J22" s="16"/>
      <c r="K22" s="16"/>
    </row>
    <row r="23" spans="1:15" x14ac:dyDescent="0.2">
      <c r="B23" s="16" t="s">
        <v>31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5" x14ac:dyDescent="0.2">
      <c r="B24" s="22" t="s">
        <v>32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5" x14ac:dyDescent="0.2">
      <c r="B25" s="15"/>
      <c r="C25" s="14"/>
      <c r="D25" s="15"/>
    </row>
    <row r="26" spans="1:15" x14ac:dyDescent="0.2">
      <c r="B26" s="15"/>
      <c r="C26" s="14"/>
      <c r="D26" s="15"/>
    </row>
    <row r="27" spans="1:15" x14ac:dyDescent="0.2">
      <c r="B27" s="15"/>
      <c r="C27" s="14"/>
      <c r="D27" s="15"/>
    </row>
    <row r="28" spans="1:15" x14ac:dyDescent="0.2">
      <c r="B28" s="15"/>
      <c r="C28" s="14"/>
      <c r="D28" s="15"/>
    </row>
    <row r="29" spans="1:15" x14ac:dyDescent="0.2">
      <c r="B29" s="15"/>
      <c r="C29" s="14"/>
      <c r="D29" s="15"/>
    </row>
    <row r="30" spans="1:15" x14ac:dyDescent="0.2">
      <c r="B30" s="15"/>
      <c r="C30" s="14"/>
      <c r="D30" s="15"/>
    </row>
    <row r="31" spans="1:15" x14ac:dyDescent="0.2">
      <c r="B31" s="15"/>
      <c r="C31" s="14"/>
      <c r="D31" s="15"/>
    </row>
    <row r="32" spans="1:15" x14ac:dyDescent="0.2">
      <c r="B32" s="15"/>
      <c r="C32" s="14"/>
      <c r="D32" s="15"/>
    </row>
    <row r="33" spans="2:10" x14ac:dyDescent="0.2">
      <c r="B33" s="15"/>
      <c r="C33" s="14"/>
      <c r="D33" s="15"/>
    </row>
    <row r="34" spans="2:10" x14ac:dyDescent="0.2">
      <c r="B34" s="15"/>
      <c r="C34" s="14"/>
      <c r="D34" s="15"/>
    </row>
    <row r="35" spans="2:10" x14ac:dyDescent="0.2">
      <c r="B35" s="15"/>
      <c r="C35" s="14"/>
      <c r="D35" s="15"/>
    </row>
    <row r="36" spans="2:10" x14ac:dyDescent="0.2">
      <c r="B36" s="15"/>
      <c r="C36" s="14"/>
      <c r="D36" s="15"/>
    </row>
    <row r="37" spans="2:10" x14ac:dyDescent="0.2">
      <c r="B37" s="15"/>
      <c r="C37" s="14"/>
      <c r="D37" s="15"/>
    </row>
    <row r="38" spans="2:10" x14ac:dyDescent="0.2">
      <c r="B38" s="15"/>
      <c r="C38" s="14"/>
      <c r="D38" s="15"/>
    </row>
    <row r="39" spans="2:10" x14ac:dyDescent="0.2">
      <c r="B39" s="15"/>
      <c r="C39" s="14"/>
      <c r="D39" s="15"/>
    </row>
    <row r="41" spans="2:10" ht="25.5" hidden="1" x14ac:dyDescent="0.2">
      <c r="B41" s="11" t="s">
        <v>0</v>
      </c>
      <c r="C41" s="11" t="s">
        <v>15</v>
      </c>
      <c r="D41" s="11" t="s">
        <v>2</v>
      </c>
      <c r="E41" s="11" t="s">
        <v>3</v>
      </c>
      <c r="F41" s="11" t="s">
        <v>16</v>
      </c>
      <c r="G41" s="11" t="s">
        <v>4</v>
      </c>
      <c r="H41" s="11" t="s">
        <v>7</v>
      </c>
      <c r="I41" s="12" t="s">
        <v>19</v>
      </c>
      <c r="J41" s="11" t="s">
        <v>18</v>
      </c>
    </row>
    <row r="42" spans="2:10" hidden="1" x14ac:dyDescent="0.2">
      <c r="B42" s="9">
        <v>0</v>
      </c>
      <c r="C42" s="3"/>
      <c r="D42" s="3"/>
      <c r="E42" s="3"/>
      <c r="F42" s="6"/>
      <c r="G42" s="6">
        <f>+C10</f>
        <v>3000000</v>
      </c>
      <c r="H42" s="3"/>
      <c r="I42" s="6">
        <f>+G42</f>
        <v>3000000</v>
      </c>
      <c r="J42" s="6">
        <f>+G42</f>
        <v>3000000</v>
      </c>
    </row>
    <row r="43" spans="2:10" hidden="1" x14ac:dyDescent="0.2">
      <c r="B43" s="9">
        <v>1</v>
      </c>
      <c r="C43" s="6">
        <f>+G42</f>
        <v>3000000</v>
      </c>
      <c r="D43" s="6">
        <f>+IF(B43&lt;=$C$11,C43*$C$12,0)</f>
        <v>60000</v>
      </c>
      <c r="E43" s="6">
        <f>+IF(B43&gt;$C$11,0,IF(B43&gt;=$C$11,$C$10,$C$10/12))</f>
        <v>250000</v>
      </c>
      <c r="F43" s="6">
        <f>+IF(B43&gt;=$C$11,0,E43)</f>
        <v>250000</v>
      </c>
      <c r="G43" s="6">
        <f>+C43-E43+F43</f>
        <v>3000000</v>
      </c>
      <c r="H43" s="6">
        <f t="shared" ref="H43:H74" si="0">+IF($C$16="Si",IF(B43&lt;=$C$11,$C$10*$D$16,0),0)</f>
        <v>9000</v>
      </c>
      <c r="I43" s="6">
        <f>+IF(B43&gt;=$C$11,-D43-E43,-D43)</f>
        <v>-60000</v>
      </c>
      <c r="J43" s="6">
        <f>+IF(B43&gt;=$C$11,-D43-E43-H43,-D43-H43)</f>
        <v>-69000</v>
      </c>
    </row>
    <row r="44" spans="2:10" hidden="1" x14ac:dyDescent="0.2">
      <c r="B44" s="9">
        <v>2</v>
      </c>
      <c r="C44" s="6">
        <f>+G43</f>
        <v>3000000</v>
      </c>
      <c r="D44" s="6">
        <f>+IF(B44&lt;=$C$11,G43*$C$12,0)</f>
        <v>60000</v>
      </c>
      <c r="E44" s="6">
        <f>+IF(B44&gt;$C$11,0,IF(B44&gt;=$C$11,$C$10,$C$10/12))</f>
        <v>250000</v>
      </c>
      <c r="F44" s="6">
        <f t="shared" ref="F44:F107" si="1">+IF(B44&gt;=$C$11,0,E44)</f>
        <v>250000</v>
      </c>
      <c r="G44" s="6">
        <f t="shared" ref="G44:G107" si="2">+C44-E44+F44</f>
        <v>3000000</v>
      </c>
      <c r="H44" s="6">
        <f t="shared" si="0"/>
        <v>9000</v>
      </c>
      <c r="I44" s="6">
        <f t="shared" ref="I44:I107" si="3">+IF(B44&gt;=$C$11,-D44-E44,-D44)</f>
        <v>-60000</v>
      </c>
      <c r="J44" s="6">
        <f t="shared" ref="J44:J107" si="4">+IF(B44&gt;=$C$11,-D44-E44-H44,-D44-H44)</f>
        <v>-69000</v>
      </c>
    </row>
    <row r="45" spans="2:10" hidden="1" x14ac:dyDescent="0.2">
      <c r="B45" s="9">
        <v>3</v>
      </c>
      <c r="C45" s="6">
        <f t="shared" ref="C45:C108" si="5">+G44</f>
        <v>3000000</v>
      </c>
      <c r="D45" s="6">
        <f>+IF(B45&lt;=$C$11,G44*$C$12,0)</f>
        <v>60000</v>
      </c>
      <c r="E45" s="6">
        <f t="shared" ref="E45:E74" si="6">+IF(B45&gt;$C$11,0,IF(B45&gt;=$C$11,$C$10,$C$10/12))</f>
        <v>250000</v>
      </c>
      <c r="F45" s="6">
        <f t="shared" si="1"/>
        <v>250000</v>
      </c>
      <c r="G45" s="6">
        <f t="shared" si="2"/>
        <v>3000000</v>
      </c>
      <c r="H45" s="6">
        <f t="shared" si="0"/>
        <v>9000</v>
      </c>
      <c r="I45" s="6">
        <f t="shared" si="3"/>
        <v>-60000</v>
      </c>
      <c r="J45" s="6">
        <f t="shared" si="4"/>
        <v>-69000</v>
      </c>
    </row>
    <row r="46" spans="2:10" hidden="1" x14ac:dyDescent="0.2">
      <c r="B46" s="9">
        <v>4</v>
      </c>
      <c r="C46" s="6">
        <f t="shared" si="5"/>
        <v>3000000</v>
      </c>
      <c r="D46" s="6">
        <f t="shared" ref="D46:D75" si="7">+IF(B46&lt;=$C$11,G45*$C$12,0)</f>
        <v>60000</v>
      </c>
      <c r="E46" s="6">
        <f t="shared" si="6"/>
        <v>250000</v>
      </c>
      <c r="F46" s="6">
        <f t="shared" si="1"/>
        <v>250000</v>
      </c>
      <c r="G46" s="6">
        <f t="shared" si="2"/>
        <v>3000000</v>
      </c>
      <c r="H46" s="6">
        <f t="shared" si="0"/>
        <v>9000</v>
      </c>
      <c r="I46" s="6">
        <f t="shared" si="3"/>
        <v>-60000</v>
      </c>
      <c r="J46" s="6">
        <f t="shared" si="4"/>
        <v>-69000</v>
      </c>
    </row>
    <row r="47" spans="2:10" hidden="1" x14ac:dyDescent="0.2">
      <c r="B47" s="9">
        <v>5</v>
      </c>
      <c r="C47" s="6">
        <f t="shared" si="5"/>
        <v>3000000</v>
      </c>
      <c r="D47" s="6">
        <f t="shared" si="7"/>
        <v>60000</v>
      </c>
      <c r="E47" s="6">
        <f t="shared" si="6"/>
        <v>250000</v>
      </c>
      <c r="F47" s="6">
        <f t="shared" si="1"/>
        <v>250000</v>
      </c>
      <c r="G47" s="6">
        <f t="shared" si="2"/>
        <v>3000000</v>
      </c>
      <c r="H47" s="6">
        <f t="shared" si="0"/>
        <v>9000</v>
      </c>
      <c r="I47" s="6">
        <f t="shared" si="3"/>
        <v>-60000</v>
      </c>
      <c r="J47" s="6">
        <f t="shared" si="4"/>
        <v>-69000</v>
      </c>
    </row>
    <row r="48" spans="2:10" hidden="1" x14ac:dyDescent="0.2">
      <c r="B48" s="9">
        <v>6</v>
      </c>
      <c r="C48" s="6">
        <f t="shared" si="5"/>
        <v>3000000</v>
      </c>
      <c r="D48" s="6">
        <f t="shared" si="7"/>
        <v>60000</v>
      </c>
      <c r="E48" s="6">
        <f t="shared" si="6"/>
        <v>250000</v>
      </c>
      <c r="F48" s="6">
        <f t="shared" si="1"/>
        <v>250000</v>
      </c>
      <c r="G48" s="6">
        <f t="shared" si="2"/>
        <v>3000000</v>
      </c>
      <c r="H48" s="6">
        <f t="shared" si="0"/>
        <v>9000</v>
      </c>
      <c r="I48" s="6">
        <f t="shared" si="3"/>
        <v>-60000</v>
      </c>
      <c r="J48" s="6">
        <f t="shared" si="4"/>
        <v>-69000</v>
      </c>
    </row>
    <row r="49" spans="2:10" hidden="1" x14ac:dyDescent="0.2">
      <c r="B49" s="9">
        <v>7</v>
      </c>
      <c r="C49" s="6">
        <f t="shared" si="5"/>
        <v>3000000</v>
      </c>
      <c r="D49" s="6">
        <f t="shared" si="7"/>
        <v>60000</v>
      </c>
      <c r="E49" s="6">
        <f t="shared" si="6"/>
        <v>250000</v>
      </c>
      <c r="F49" s="6">
        <f t="shared" si="1"/>
        <v>250000</v>
      </c>
      <c r="G49" s="6">
        <f t="shared" si="2"/>
        <v>3000000</v>
      </c>
      <c r="H49" s="6">
        <f t="shared" si="0"/>
        <v>9000</v>
      </c>
      <c r="I49" s="6">
        <f t="shared" si="3"/>
        <v>-60000</v>
      </c>
      <c r="J49" s="6">
        <f t="shared" si="4"/>
        <v>-69000</v>
      </c>
    </row>
    <row r="50" spans="2:10" hidden="1" x14ac:dyDescent="0.2">
      <c r="B50" s="9">
        <v>8</v>
      </c>
      <c r="C50" s="6">
        <f t="shared" si="5"/>
        <v>3000000</v>
      </c>
      <c r="D50" s="6">
        <f t="shared" si="7"/>
        <v>60000</v>
      </c>
      <c r="E50" s="6">
        <f t="shared" si="6"/>
        <v>250000</v>
      </c>
      <c r="F50" s="6">
        <f t="shared" si="1"/>
        <v>250000</v>
      </c>
      <c r="G50" s="6">
        <f t="shared" si="2"/>
        <v>3000000</v>
      </c>
      <c r="H50" s="6">
        <f t="shared" si="0"/>
        <v>9000</v>
      </c>
      <c r="I50" s="6">
        <f t="shared" si="3"/>
        <v>-60000</v>
      </c>
      <c r="J50" s="6">
        <f t="shared" si="4"/>
        <v>-69000</v>
      </c>
    </row>
    <row r="51" spans="2:10" hidden="1" x14ac:dyDescent="0.2">
      <c r="B51" s="9">
        <v>9</v>
      </c>
      <c r="C51" s="6">
        <f t="shared" si="5"/>
        <v>3000000</v>
      </c>
      <c r="D51" s="6">
        <f t="shared" si="7"/>
        <v>60000</v>
      </c>
      <c r="E51" s="6">
        <f t="shared" si="6"/>
        <v>250000</v>
      </c>
      <c r="F51" s="6">
        <f t="shared" si="1"/>
        <v>250000</v>
      </c>
      <c r="G51" s="6">
        <f t="shared" si="2"/>
        <v>3000000</v>
      </c>
      <c r="H51" s="6">
        <f t="shared" si="0"/>
        <v>9000</v>
      </c>
      <c r="I51" s="6">
        <f t="shared" si="3"/>
        <v>-60000</v>
      </c>
      <c r="J51" s="6">
        <f t="shared" si="4"/>
        <v>-69000</v>
      </c>
    </row>
    <row r="52" spans="2:10" hidden="1" x14ac:dyDescent="0.2">
      <c r="B52" s="9">
        <v>10</v>
      </c>
      <c r="C52" s="6">
        <f t="shared" si="5"/>
        <v>3000000</v>
      </c>
      <c r="D52" s="6">
        <f t="shared" si="7"/>
        <v>60000</v>
      </c>
      <c r="E52" s="6">
        <f t="shared" si="6"/>
        <v>250000</v>
      </c>
      <c r="F52" s="6">
        <f t="shared" si="1"/>
        <v>250000</v>
      </c>
      <c r="G52" s="6">
        <f t="shared" si="2"/>
        <v>3000000</v>
      </c>
      <c r="H52" s="6">
        <f t="shared" si="0"/>
        <v>9000</v>
      </c>
      <c r="I52" s="6">
        <f t="shared" si="3"/>
        <v>-60000</v>
      </c>
      <c r="J52" s="6">
        <f t="shared" si="4"/>
        <v>-69000</v>
      </c>
    </row>
    <row r="53" spans="2:10" hidden="1" x14ac:dyDescent="0.2">
      <c r="B53" s="9">
        <v>11</v>
      </c>
      <c r="C53" s="6">
        <f t="shared" si="5"/>
        <v>3000000</v>
      </c>
      <c r="D53" s="6">
        <f t="shared" si="7"/>
        <v>60000</v>
      </c>
      <c r="E53" s="6">
        <f t="shared" si="6"/>
        <v>250000</v>
      </c>
      <c r="F53" s="6">
        <f t="shared" si="1"/>
        <v>250000</v>
      </c>
      <c r="G53" s="6">
        <f t="shared" si="2"/>
        <v>3000000</v>
      </c>
      <c r="H53" s="6">
        <f t="shared" si="0"/>
        <v>9000</v>
      </c>
      <c r="I53" s="6">
        <f t="shared" si="3"/>
        <v>-60000</v>
      </c>
      <c r="J53" s="6">
        <f t="shared" si="4"/>
        <v>-69000</v>
      </c>
    </row>
    <row r="54" spans="2:10" hidden="1" x14ac:dyDescent="0.2">
      <c r="B54" s="9">
        <v>12</v>
      </c>
      <c r="C54" s="6">
        <f t="shared" si="5"/>
        <v>3000000</v>
      </c>
      <c r="D54" s="6">
        <f t="shared" si="7"/>
        <v>60000</v>
      </c>
      <c r="E54" s="6">
        <f t="shared" si="6"/>
        <v>3000000</v>
      </c>
      <c r="F54" s="6">
        <f t="shared" si="1"/>
        <v>0</v>
      </c>
      <c r="G54" s="6">
        <f t="shared" si="2"/>
        <v>0</v>
      </c>
      <c r="H54" s="6">
        <f t="shared" si="0"/>
        <v>9000</v>
      </c>
      <c r="I54" s="6">
        <f t="shared" si="3"/>
        <v>-3060000</v>
      </c>
      <c r="J54" s="6">
        <f t="shared" si="4"/>
        <v>-3069000</v>
      </c>
    </row>
    <row r="55" spans="2:10" hidden="1" x14ac:dyDescent="0.2">
      <c r="B55" s="9">
        <v>13</v>
      </c>
      <c r="C55" s="6">
        <f t="shared" si="5"/>
        <v>0</v>
      </c>
      <c r="D55" s="6">
        <f t="shared" si="7"/>
        <v>0</v>
      </c>
      <c r="E55" s="6">
        <f t="shared" si="6"/>
        <v>0</v>
      </c>
      <c r="F55" s="6">
        <f t="shared" si="1"/>
        <v>0</v>
      </c>
      <c r="G55" s="6">
        <f t="shared" si="2"/>
        <v>0</v>
      </c>
      <c r="H55" s="6">
        <f t="shared" si="0"/>
        <v>0</v>
      </c>
      <c r="I55" s="6">
        <f t="shared" si="3"/>
        <v>0</v>
      </c>
      <c r="J55" s="6">
        <f t="shared" si="4"/>
        <v>0</v>
      </c>
    </row>
    <row r="56" spans="2:10" hidden="1" x14ac:dyDescent="0.2">
      <c r="B56" s="9">
        <v>14</v>
      </c>
      <c r="C56" s="6">
        <f t="shared" si="5"/>
        <v>0</v>
      </c>
      <c r="D56" s="6">
        <f t="shared" si="7"/>
        <v>0</v>
      </c>
      <c r="E56" s="6">
        <f t="shared" si="6"/>
        <v>0</v>
      </c>
      <c r="F56" s="6">
        <f t="shared" si="1"/>
        <v>0</v>
      </c>
      <c r="G56" s="6">
        <f t="shared" si="2"/>
        <v>0</v>
      </c>
      <c r="H56" s="6">
        <f t="shared" si="0"/>
        <v>0</v>
      </c>
      <c r="I56" s="6">
        <f t="shared" si="3"/>
        <v>0</v>
      </c>
      <c r="J56" s="6">
        <f t="shared" si="4"/>
        <v>0</v>
      </c>
    </row>
    <row r="57" spans="2:10" hidden="1" x14ac:dyDescent="0.2">
      <c r="B57" s="9">
        <v>15</v>
      </c>
      <c r="C57" s="6">
        <f t="shared" si="5"/>
        <v>0</v>
      </c>
      <c r="D57" s="6">
        <f t="shared" si="7"/>
        <v>0</v>
      </c>
      <c r="E57" s="6">
        <f t="shared" si="6"/>
        <v>0</v>
      </c>
      <c r="F57" s="6">
        <f t="shared" si="1"/>
        <v>0</v>
      </c>
      <c r="G57" s="6">
        <f t="shared" si="2"/>
        <v>0</v>
      </c>
      <c r="H57" s="6">
        <f t="shared" si="0"/>
        <v>0</v>
      </c>
      <c r="I57" s="6">
        <f t="shared" si="3"/>
        <v>0</v>
      </c>
      <c r="J57" s="6">
        <f t="shared" si="4"/>
        <v>0</v>
      </c>
    </row>
    <row r="58" spans="2:10" hidden="1" x14ac:dyDescent="0.2">
      <c r="B58" s="9">
        <v>16</v>
      </c>
      <c r="C58" s="6">
        <f t="shared" si="5"/>
        <v>0</v>
      </c>
      <c r="D58" s="6">
        <f t="shared" si="7"/>
        <v>0</v>
      </c>
      <c r="E58" s="6">
        <f t="shared" si="6"/>
        <v>0</v>
      </c>
      <c r="F58" s="6">
        <f t="shared" si="1"/>
        <v>0</v>
      </c>
      <c r="G58" s="6">
        <f t="shared" si="2"/>
        <v>0</v>
      </c>
      <c r="H58" s="6">
        <f t="shared" si="0"/>
        <v>0</v>
      </c>
      <c r="I58" s="6">
        <f t="shared" si="3"/>
        <v>0</v>
      </c>
      <c r="J58" s="6">
        <f t="shared" si="4"/>
        <v>0</v>
      </c>
    </row>
    <row r="59" spans="2:10" hidden="1" x14ac:dyDescent="0.2">
      <c r="B59" s="9">
        <v>17</v>
      </c>
      <c r="C59" s="6">
        <f t="shared" si="5"/>
        <v>0</v>
      </c>
      <c r="D59" s="6">
        <f t="shared" si="7"/>
        <v>0</v>
      </c>
      <c r="E59" s="6">
        <f t="shared" si="6"/>
        <v>0</v>
      </c>
      <c r="F59" s="6">
        <f t="shared" si="1"/>
        <v>0</v>
      </c>
      <c r="G59" s="6">
        <f t="shared" si="2"/>
        <v>0</v>
      </c>
      <c r="H59" s="6">
        <f t="shared" si="0"/>
        <v>0</v>
      </c>
      <c r="I59" s="6">
        <f t="shared" si="3"/>
        <v>0</v>
      </c>
      <c r="J59" s="6">
        <f t="shared" si="4"/>
        <v>0</v>
      </c>
    </row>
    <row r="60" spans="2:10" hidden="1" x14ac:dyDescent="0.2">
      <c r="B60" s="9">
        <v>18</v>
      </c>
      <c r="C60" s="6">
        <f t="shared" si="5"/>
        <v>0</v>
      </c>
      <c r="D60" s="6">
        <f t="shared" si="7"/>
        <v>0</v>
      </c>
      <c r="E60" s="6">
        <f t="shared" si="6"/>
        <v>0</v>
      </c>
      <c r="F60" s="6">
        <f t="shared" si="1"/>
        <v>0</v>
      </c>
      <c r="G60" s="6">
        <f t="shared" si="2"/>
        <v>0</v>
      </c>
      <c r="H60" s="6">
        <f t="shared" si="0"/>
        <v>0</v>
      </c>
      <c r="I60" s="6">
        <f t="shared" si="3"/>
        <v>0</v>
      </c>
      <c r="J60" s="6">
        <f t="shared" si="4"/>
        <v>0</v>
      </c>
    </row>
    <row r="61" spans="2:10" hidden="1" x14ac:dyDescent="0.2">
      <c r="B61" s="9">
        <v>19</v>
      </c>
      <c r="C61" s="6">
        <f t="shared" si="5"/>
        <v>0</v>
      </c>
      <c r="D61" s="6">
        <f t="shared" si="7"/>
        <v>0</v>
      </c>
      <c r="E61" s="6">
        <f t="shared" si="6"/>
        <v>0</v>
      </c>
      <c r="F61" s="6">
        <f t="shared" si="1"/>
        <v>0</v>
      </c>
      <c r="G61" s="6">
        <f t="shared" si="2"/>
        <v>0</v>
      </c>
      <c r="H61" s="6">
        <f t="shared" si="0"/>
        <v>0</v>
      </c>
      <c r="I61" s="6">
        <f t="shared" si="3"/>
        <v>0</v>
      </c>
      <c r="J61" s="6">
        <f t="shared" si="4"/>
        <v>0</v>
      </c>
    </row>
    <row r="62" spans="2:10" hidden="1" x14ac:dyDescent="0.2">
      <c r="B62" s="9">
        <v>20</v>
      </c>
      <c r="C62" s="6">
        <f t="shared" si="5"/>
        <v>0</v>
      </c>
      <c r="D62" s="6">
        <f t="shared" si="7"/>
        <v>0</v>
      </c>
      <c r="E62" s="6">
        <f t="shared" si="6"/>
        <v>0</v>
      </c>
      <c r="F62" s="6">
        <f t="shared" si="1"/>
        <v>0</v>
      </c>
      <c r="G62" s="6">
        <f t="shared" si="2"/>
        <v>0</v>
      </c>
      <c r="H62" s="6">
        <f t="shared" si="0"/>
        <v>0</v>
      </c>
      <c r="I62" s="6">
        <f t="shared" si="3"/>
        <v>0</v>
      </c>
      <c r="J62" s="6">
        <f t="shared" si="4"/>
        <v>0</v>
      </c>
    </row>
    <row r="63" spans="2:10" hidden="1" x14ac:dyDescent="0.2">
      <c r="B63" s="9">
        <v>21</v>
      </c>
      <c r="C63" s="6">
        <f t="shared" si="5"/>
        <v>0</v>
      </c>
      <c r="D63" s="6">
        <f t="shared" si="7"/>
        <v>0</v>
      </c>
      <c r="E63" s="6">
        <f t="shared" si="6"/>
        <v>0</v>
      </c>
      <c r="F63" s="6">
        <f t="shared" si="1"/>
        <v>0</v>
      </c>
      <c r="G63" s="6">
        <f t="shared" si="2"/>
        <v>0</v>
      </c>
      <c r="H63" s="6">
        <f t="shared" si="0"/>
        <v>0</v>
      </c>
      <c r="I63" s="6">
        <f t="shared" si="3"/>
        <v>0</v>
      </c>
      <c r="J63" s="6">
        <f t="shared" si="4"/>
        <v>0</v>
      </c>
    </row>
    <row r="64" spans="2:10" hidden="1" x14ac:dyDescent="0.2">
      <c r="B64" s="9">
        <v>22</v>
      </c>
      <c r="C64" s="6">
        <f t="shared" si="5"/>
        <v>0</v>
      </c>
      <c r="D64" s="6">
        <f t="shared" si="7"/>
        <v>0</v>
      </c>
      <c r="E64" s="6">
        <f t="shared" si="6"/>
        <v>0</v>
      </c>
      <c r="F64" s="6">
        <f t="shared" si="1"/>
        <v>0</v>
      </c>
      <c r="G64" s="6">
        <f t="shared" si="2"/>
        <v>0</v>
      </c>
      <c r="H64" s="6">
        <f t="shared" si="0"/>
        <v>0</v>
      </c>
      <c r="I64" s="6">
        <f t="shared" si="3"/>
        <v>0</v>
      </c>
      <c r="J64" s="6">
        <f t="shared" si="4"/>
        <v>0</v>
      </c>
    </row>
    <row r="65" spans="2:10" hidden="1" x14ac:dyDescent="0.2">
      <c r="B65" s="9">
        <v>23</v>
      </c>
      <c r="C65" s="6">
        <f t="shared" si="5"/>
        <v>0</v>
      </c>
      <c r="D65" s="6">
        <f t="shared" si="7"/>
        <v>0</v>
      </c>
      <c r="E65" s="6">
        <f t="shared" si="6"/>
        <v>0</v>
      </c>
      <c r="F65" s="6">
        <f t="shared" si="1"/>
        <v>0</v>
      </c>
      <c r="G65" s="6">
        <f t="shared" si="2"/>
        <v>0</v>
      </c>
      <c r="H65" s="6">
        <f t="shared" si="0"/>
        <v>0</v>
      </c>
      <c r="I65" s="6">
        <f t="shared" si="3"/>
        <v>0</v>
      </c>
      <c r="J65" s="6">
        <f t="shared" si="4"/>
        <v>0</v>
      </c>
    </row>
    <row r="66" spans="2:10" hidden="1" x14ac:dyDescent="0.2">
      <c r="B66" s="9">
        <v>24</v>
      </c>
      <c r="C66" s="6">
        <f t="shared" si="5"/>
        <v>0</v>
      </c>
      <c r="D66" s="6">
        <f t="shared" si="7"/>
        <v>0</v>
      </c>
      <c r="E66" s="6">
        <f t="shared" si="6"/>
        <v>0</v>
      </c>
      <c r="F66" s="6">
        <f t="shared" si="1"/>
        <v>0</v>
      </c>
      <c r="G66" s="6">
        <f t="shared" si="2"/>
        <v>0</v>
      </c>
      <c r="H66" s="6">
        <f t="shared" si="0"/>
        <v>0</v>
      </c>
      <c r="I66" s="6">
        <f t="shared" si="3"/>
        <v>0</v>
      </c>
      <c r="J66" s="6">
        <f t="shared" si="4"/>
        <v>0</v>
      </c>
    </row>
    <row r="67" spans="2:10" hidden="1" x14ac:dyDescent="0.2">
      <c r="B67" s="9">
        <v>25</v>
      </c>
      <c r="C67" s="6">
        <f t="shared" si="5"/>
        <v>0</v>
      </c>
      <c r="D67" s="6">
        <f t="shared" si="7"/>
        <v>0</v>
      </c>
      <c r="E67" s="6">
        <f t="shared" si="6"/>
        <v>0</v>
      </c>
      <c r="F67" s="6">
        <f t="shared" si="1"/>
        <v>0</v>
      </c>
      <c r="G67" s="6">
        <f t="shared" si="2"/>
        <v>0</v>
      </c>
      <c r="H67" s="6">
        <f t="shared" si="0"/>
        <v>0</v>
      </c>
      <c r="I67" s="6">
        <f t="shared" si="3"/>
        <v>0</v>
      </c>
      <c r="J67" s="6">
        <f t="shared" si="4"/>
        <v>0</v>
      </c>
    </row>
    <row r="68" spans="2:10" hidden="1" x14ac:dyDescent="0.2">
      <c r="B68" s="9">
        <v>26</v>
      </c>
      <c r="C68" s="6">
        <f t="shared" si="5"/>
        <v>0</v>
      </c>
      <c r="D68" s="6">
        <f t="shared" si="7"/>
        <v>0</v>
      </c>
      <c r="E68" s="6">
        <f t="shared" si="6"/>
        <v>0</v>
      </c>
      <c r="F68" s="6">
        <f t="shared" si="1"/>
        <v>0</v>
      </c>
      <c r="G68" s="6">
        <f t="shared" si="2"/>
        <v>0</v>
      </c>
      <c r="H68" s="6">
        <f t="shared" si="0"/>
        <v>0</v>
      </c>
      <c r="I68" s="6">
        <f t="shared" si="3"/>
        <v>0</v>
      </c>
      <c r="J68" s="6">
        <f t="shared" si="4"/>
        <v>0</v>
      </c>
    </row>
    <row r="69" spans="2:10" hidden="1" x14ac:dyDescent="0.2">
      <c r="B69" s="9">
        <v>27</v>
      </c>
      <c r="C69" s="6">
        <f t="shared" si="5"/>
        <v>0</v>
      </c>
      <c r="D69" s="6">
        <f t="shared" si="7"/>
        <v>0</v>
      </c>
      <c r="E69" s="6">
        <f t="shared" si="6"/>
        <v>0</v>
      </c>
      <c r="F69" s="6">
        <f t="shared" si="1"/>
        <v>0</v>
      </c>
      <c r="G69" s="6">
        <f t="shared" si="2"/>
        <v>0</v>
      </c>
      <c r="H69" s="6">
        <f t="shared" si="0"/>
        <v>0</v>
      </c>
      <c r="I69" s="6">
        <f t="shared" si="3"/>
        <v>0</v>
      </c>
      <c r="J69" s="6">
        <f t="shared" si="4"/>
        <v>0</v>
      </c>
    </row>
    <row r="70" spans="2:10" hidden="1" x14ac:dyDescent="0.2">
      <c r="B70" s="9">
        <v>28</v>
      </c>
      <c r="C70" s="6">
        <f t="shared" si="5"/>
        <v>0</v>
      </c>
      <c r="D70" s="6">
        <f t="shared" si="7"/>
        <v>0</v>
      </c>
      <c r="E70" s="6">
        <f t="shared" si="6"/>
        <v>0</v>
      </c>
      <c r="F70" s="6">
        <f t="shared" si="1"/>
        <v>0</v>
      </c>
      <c r="G70" s="6">
        <f t="shared" si="2"/>
        <v>0</v>
      </c>
      <c r="H70" s="6">
        <f t="shared" si="0"/>
        <v>0</v>
      </c>
      <c r="I70" s="6">
        <f t="shared" si="3"/>
        <v>0</v>
      </c>
      <c r="J70" s="6">
        <f t="shared" si="4"/>
        <v>0</v>
      </c>
    </row>
    <row r="71" spans="2:10" hidden="1" x14ac:dyDescent="0.2">
      <c r="B71" s="9">
        <v>29</v>
      </c>
      <c r="C71" s="6">
        <f t="shared" si="5"/>
        <v>0</v>
      </c>
      <c r="D71" s="6">
        <f t="shared" si="7"/>
        <v>0</v>
      </c>
      <c r="E71" s="6">
        <f t="shared" si="6"/>
        <v>0</v>
      </c>
      <c r="F71" s="6">
        <f t="shared" si="1"/>
        <v>0</v>
      </c>
      <c r="G71" s="6">
        <f t="shared" si="2"/>
        <v>0</v>
      </c>
      <c r="H71" s="6">
        <f t="shared" si="0"/>
        <v>0</v>
      </c>
      <c r="I71" s="6">
        <f t="shared" si="3"/>
        <v>0</v>
      </c>
      <c r="J71" s="6">
        <f t="shared" si="4"/>
        <v>0</v>
      </c>
    </row>
    <row r="72" spans="2:10" hidden="1" x14ac:dyDescent="0.2">
      <c r="B72" s="9">
        <v>30</v>
      </c>
      <c r="C72" s="6">
        <f t="shared" si="5"/>
        <v>0</v>
      </c>
      <c r="D72" s="6">
        <f t="shared" si="7"/>
        <v>0</v>
      </c>
      <c r="E72" s="6">
        <f t="shared" si="6"/>
        <v>0</v>
      </c>
      <c r="F72" s="6">
        <f t="shared" si="1"/>
        <v>0</v>
      </c>
      <c r="G72" s="6">
        <f t="shared" si="2"/>
        <v>0</v>
      </c>
      <c r="H72" s="6">
        <f t="shared" si="0"/>
        <v>0</v>
      </c>
      <c r="I72" s="6">
        <f t="shared" si="3"/>
        <v>0</v>
      </c>
      <c r="J72" s="6">
        <f t="shared" si="4"/>
        <v>0</v>
      </c>
    </row>
    <row r="73" spans="2:10" hidden="1" x14ac:dyDescent="0.2">
      <c r="B73" s="9">
        <v>31</v>
      </c>
      <c r="C73" s="6">
        <f t="shared" si="5"/>
        <v>0</v>
      </c>
      <c r="D73" s="6">
        <f t="shared" si="7"/>
        <v>0</v>
      </c>
      <c r="E73" s="6">
        <f t="shared" si="6"/>
        <v>0</v>
      </c>
      <c r="F73" s="6">
        <f t="shared" si="1"/>
        <v>0</v>
      </c>
      <c r="G73" s="6">
        <f t="shared" si="2"/>
        <v>0</v>
      </c>
      <c r="H73" s="6">
        <f t="shared" si="0"/>
        <v>0</v>
      </c>
      <c r="I73" s="6">
        <f t="shared" si="3"/>
        <v>0</v>
      </c>
      <c r="J73" s="6">
        <f t="shared" si="4"/>
        <v>0</v>
      </c>
    </row>
    <row r="74" spans="2:10" hidden="1" x14ac:dyDescent="0.2">
      <c r="B74" s="9">
        <v>32</v>
      </c>
      <c r="C74" s="6">
        <f t="shared" si="5"/>
        <v>0</v>
      </c>
      <c r="D74" s="6">
        <f t="shared" si="7"/>
        <v>0</v>
      </c>
      <c r="E74" s="6">
        <f t="shared" si="6"/>
        <v>0</v>
      </c>
      <c r="F74" s="6">
        <f t="shared" si="1"/>
        <v>0</v>
      </c>
      <c r="G74" s="6">
        <f t="shared" si="2"/>
        <v>0</v>
      </c>
      <c r="H74" s="6">
        <f t="shared" si="0"/>
        <v>0</v>
      </c>
      <c r="I74" s="6">
        <f t="shared" si="3"/>
        <v>0</v>
      </c>
      <c r="J74" s="6">
        <f t="shared" si="4"/>
        <v>0</v>
      </c>
    </row>
    <row r="75" spans="2:10" hidden="1" x14ac:dyDescent="0.2">
      <c r="B75" s="9">
        <v>33</v>
      </c>
      <c r="C75" s="6">
        <f t="shared" si="5"/>
        <v>0</v>
      </c>
      <c r="D75" s="6">
        <f t="shared" si="7"/>
        <v>0</v>
      </c>
      <c r="E75" s="6">
        <f t="shared" ref="E75:E106" si="8">+IF(B75&gt;$C$11,0,IF(B75&gt;=$C$11,$C$10,$C$10/12))</f>
        <v>0</v>
      </c>
      <c r="F75" s="6">
        <f t="shared" si="1"/>
        <v>0</v>
      </c>
      <c r="G75" s="6">
        <f t="shared" si="2"/>
        <v>0</v>
      </c>
      <c r="H75" s="6">
        <f t="shared" ref="H75:H106" si="9">+IF($C$16="Si",IF(B75&lt;=$C$11,$C$10*$D$16,0),0)</f>
        <v>0</v>
      </c>
      <c r="I75" s="6">
        <f t="shared" si="3"/>
        <v>0</v>
      </c>
      <c r="J75" s="6">
        <f t="shared" si="4"/>
        <v>0</v>
      </c>
    </row>
    <row r="76" spans="2:10" hidden="1" x14ac:dyDescent="0.2">
      <c r="B76" s="9">
        <v>34</v>
      </c>
      <c r="C76" s="6">
        <f t="shared" si="5"/>
        <v>0</v>
      </c>
      <c r="D76" s="6">
        <f t="shared" ref="D76:D107" si="10">+IF(B76&lt;=$C$11,G75*$C$12,0)</f>
        <v>0</v>
      </c>
      <c r="E76" s="6">
        <f t="shared" si="8"/>
        <v>0</v>
      </c>
      <c r="F76" s="6">
        <f t="shared" si="1"/>
        <v>0</v>
      </c>
      <c r="G76" s="6">
        <f t="shared" si="2"/>
        <v>0</v>
      </c>
      <c r="H76" s="6">
        <f t="shared" si="9"/>
        <v>0</v>
      </c>
      <c r="I76" s="6">
        <f t="shared" si="3"/>
        <v>0</v>
      </c>
      <c r="J76" s="6">
        <f t="shared" si="4"/>
        <v>0</v>
      </c>
    </row>
    <row r="77" spans="2:10" hidden="1" x14ac:dyDescent="0.2">
      <c r="B77" s="9">
        <v>35</v>
      </c>
      <c r="C77" s="6">
        <f t="shared" si="5"/>
        <v>0</v>
      </c>
      <c r="D77" s="6">
        <f t="shared" si="10"/>
        <v>0</v>
      </c>
      <c r="E77" s="6">
        <f t="shared" si="8"/>
        <v>0</v>
      </c>
      <c r="F77" s="6">
        <f t="shared" si="1"/>
        <v>0</v>
      </c>
      <c r="G77" s="6">
        <f t="shared" si="2"/>
        <v>0</v>
      </c>
      <c r="H77" s="6">
        <f t="shared" si="9"/>
        <v>0</v>
      </c>
      <c r="I77" s="6">
        <f t="shared" si="3"/>
        <v>0</v>
      </c>
      <c r="J77" s="6">
        <f t="shared" si="4"/>
        <v>0</v>
      </c>
    </row>
    <row r="78" spans="2:10" hidden="1" x14ac:dyDescent="0.2">
      <c r="B78" s="9">
        <v>36</v>
      </c>
      <c r="C78" s="6">
        <f t="shared" si="5"/>
        <v>0</v>
      </c>
      <c r="D78" s="6">
        <f t="shared" si="10"/>
        <v>0</v>
      </c>
      <c r="E78" s="6">
        <f t="shared" si="8"/>
        <v>0</v>
      </c>
      <c r="F78" s="6">
        <f t="shared" si="1"/>
        <v>0</v>
      </c>
      <c r="G78" s="6">
        <f t="shared" si="2"/>
        <v>0</v>
      </c>
      <c r="H78" s="6">
        <f t="shared" si="9"/>
        <v>0</v>
      </c>
      <c r="I78" s="6">
        <f t="shared" si="3"/>
        <v>0</v>
      </c>
      <c r="J78" s="6">
        <f t="shared" si="4"/>
        <v>0</v>
      </c>
    </row>
    <row r="79" spans="2:10" hidden="1" x14ac:dyDescent="0.2">
      <c r="B79" s="9">
        <v>37</v>
      </c>
      <c r="C79" s="6">
        <f t="shared" si="5"/>
        <v>0</v>
      </c>
      <c r="D79" s="6">
        <f t="shared" si="10"/>
        <v>0</v>
      </c>
      <c r="E79" s="6">
        <f t="shared" si="8"/>
        <v>0</v>
      </c>
      <c r="F79" s="6">
        <f t="shared" si="1"/>
        <v>0</v>
      </c>
      <c r="G79" s="6">
        <f t="shared" si="2"/>
        <v>0</v>
      </c>
      <c r="H79" s="6">
        <f t="shared" si="9"/>
        <v>0</v>
      </c>
      <c r="I79" s="6">
        <f t="shared" si="3"/>
        <v>0</v>
      </c>
      <c r="J79" s="6">
        <f t="shared" si="4"/>
        <v>0</v>
      </c>
    </row>
    <row r="80" spans="2:10" hidden="1" x14ac:dyDescent="0.2">
      <c r="B80" s="9">
        <v>38</v>
      </c>
      <c r="C80" s="6">
        <f t="shared" si="5"/>
        <v>0</v>
      </c>
      <c r="D80" s="6">
        <f t="shared" si="10"/>
        <v>0</v>
      </c>
      <c r="E80" s="6">
        <f t="shared" si="8"/>
        <v>0</v>
      </c>
      <c r="F80" s="6">
        <f t="shared" si="1"/>
        <v>0</v>
      </c>
      <c r="G80" s="6">
        <f t="shared" si="2"/>
        <v>0</v>
      </c>
      <c r="H80" s="6">
        <f t="shared" si="9"/>
        <v>0</v>
      </c>
      <c r="I80" s="6">
        <f t="shared" si="3"/>
        <v>0</v>
      </c>
      <c r="J80" s="6">
        <f t="shared" si="4"/>
        <v>0</v>
      </c>
    </row>
    <row r="81" spans="2:10" hidden="1" x14ac:dyDescent="0.2">
      <c r="B81" s="9">
        <v>39</v>
      </c>
      <c r="C81" s="6">
        <f t="shared" si="5"/>
        <v>0</v>
      </c>
      <c r="D81" s="6">
        <f t="shared" si="10"/>
        <v>0</v>
      </c>
      <c r="E81" s="6">
        <f t="shared" si="8"/>
        <v>0</v>
      </c>
      <c r="F81" s="6">
        <f t="shared" si="1"/>
        <v>0</v>
      </c>
      <c r="G81" s="6">
        <f t="shared" si="2"/>
        <v>0</v>
      </c>
      <c r="H81" s="6">
        <f t="shared" si="9"/>
        <v>0</v>
      </c>
      <c r="I81" s="6">
        <f t="shared" si="3"/>
        <v>0</v>
      </c>
      <c r="J81" s="6">
        <f t="shared" si="4"/>
        <v>0</v>
      </c>
    </row>
    <row r="82" spans="2:10" hidden="1" x14ac:dyDescent="0.2">
      <c r="B82" s="9">
        <v>40</v>
      </c>
      <c r="C82" s="6">
        <f t="shared" si="5"/>
        <v>0</v>
      </c>
      <c r="D82" s="6">
        <f t="shared" si="10"/>
        <v>0</v>
      </c>
      <c r="E82" s="6">
        <f t="shared" si="8"/>
        <v>0</v>
      </c>
      <c r="F82" s="6">
        <f t="shared" si="1"/>
        <v>0</v>
      </c>
      <c r="G82" s="6">
        <f t="shared" si="2"/>
        <v>0</v>
      </c>
      <c r="H82" s="6">
        <f t="shared" si="9"/>
        <v>0</v>
      </c>
      <c r="I82" s="6">
        <f t="shared" si="3"/>
        <v>0</v>
      </c>
      <c r="J82" s="6">
        <f t="shared" si="4"/>
        <v>0</v>
      </c>
    </row>
    <row r="83" spans="2:10" hidden="1" x14ac:dyDescent="0.2">
      <c r="B83" s="9">
        <v>41</v>
      </c>
      <c r="C83" s="6">
        <f t="shared" si="5"/>
        <v>0</v>
      </c>
      <c r="D83" s="6">
        <f t="shared" si="10"/>
        <v>0</v>
      </c>
      <c r="E83" s="6">
        <f t="shared" si="8"/>
        <v>0</v>
      </c>
      <c r="F83" s="6">
        <f t="shared" si="1"/>
        <v>0</v>
      </c>
      <c r="G83" s="6">
        <f t="shared" si="2"/>
        <v>0</v>
      </c>
      <c r="H83" s="6">
        <f t="shared" si="9"/>
        <v>0</v>
      </c>
      <c r="I83" s="6">
        <f t="shared" si="3"/>
        <v>0</v>
      </c>
      <c r="J83" s="6">
        <f t="shared" si="4"/>
        <v>0</v>
      </c>
    </row>
    <row r="84" spans="2:10" hidden="1" x14ac:dyDescent="0.2">
      <c r="B84" s="9">
        <v>42</v>
      </c>
      <c r="C84" s="6">
        <f t="shared" si="5"/>
        <v>0</v>
      </c>
      <c r="D84" s="6">
        <f t="shared" si="10"/>
        <v>0</v>
      </c>
      <c r="E84" s="6">
        <f t="shared" si="8"/>
        <v>0</v>
      </c>
      <c r="F84" s="6">
        <f t="shared" si="1"/>
        <v>0</v>
      </c>
      <c r="G84" s="6">
        <f t="shared" si="2"/>
        <v>0</v>
      </c>
      <c r="H84" s="6">
        <f t="shared" si="9"/>
        <v>0</v>
      </c>
      <c r="I84" s="6">
        <f t="shared" si="3"/>
        <v>0</v>
      </c>
      <c r="J84" s="6">
        <f t="shared" si="4"/>
        <v>0</v>
      </c>
    </row>
    <row r="85" spans="2:10" hidden="1" x14ac:dyDescent="0.2">
      <c r="B85" s="9">
        <v>43</v>
      </c>
      <c r="C85" s="6">
        <f t="shared" si="5"/>
        <v>0</v>
      </c>
      <c r="D85" s="6">
        <f t="shared" si="10"/>
        <v>0</v>
      </c>
      <c r="E85" s="6">
        <f t="shared" si="8"/>
        <v>0</v>
      </c>
      <c r="F85" s="6">
        <f t="shared" si="1"/>
        <v>0</v>
      </c>
      <c r="G85" s="6">
        <f t="shared" si="2"/>
        <v>0</v>
      </c>
      <c r="H85" s="6">
        <f t="shared" si="9"/>
        <v>0</v>
      </c>
      <c r="I85" s="6">
        <f t="shared" si="3"/>
        <v>0</v>
      </c>
      <c r="J85" s="6">
        <f t="shared" si="4"/>
        <v>0</v>
      </c>
    </row>
    <row r="86" spans="2:10" hidden="1" x14ac:dyDescent="0.2">
      <c r="B86" s="9">
        <v>44</v>
      </c>
      <c r="C86" s="6">
        <f t="shared" si="5"/>
        <v>0</v>
      </c>
      <c r="D86" s="6">
        <f t="shared" si="10"/>
        <v>0</v>
      </c>
      <c r="E86" s="6">
        <f t="shared" si="8"/>
        <v>0</v>
      </c>
      <c r="F86" s="6">
        <f t="shared" si="1"/>
        <v>0</v>
      </c>
      <c r="G86" s="6">
        <f t="shared" si="2"/>
        <v>0</v>
      </c>
      <c r="H86" s="6">
        <f t="shared" si="9"/>
        <v>0</v>
      </c>
      <c r="I86" s="6">
        <f t="shared" si="3"/>
        <v>0</v>
      </c>
      <c r="J86" s="6">
        <f t="shared" si="4"/>
        <v>0</v>
      </c>
    </row>
    <row r="87" spans="2:10" hidden="1" x14ac:dyDescent="0.2">
      <c r="B87" s="9">
        <v>45</v>
      </c>
      <c r="C87" s="6">
        <f t="shared" si="5"/>
        <v>0</v>
      </c>
      <c r="D87" s="6">
        <f t="shared" si="10"/>
        <v>0</v>
      </c>
      <c r="E87" s="6">
        <f t="shared" si="8"/>
        <v>0</v>
      </c>
      <c r="F87" s="6">
        <f t="shared" si="1"/>
        <v>0</v>
      </c>
      <c r="G87" s="6">
        <f t="shared" si="2"/>
        <v>0</v>
      </c>
      <c r="H87" s="6">
        <f t="shared" si="9"/>
        <v>0</v>
      </c>
      <c r="I87" s="6">
        <f t="shared" si="3"/>
        <v>0</v>
      </c>
      <c r="J87" s="6">
        <f t="shared" si="4"/>
        <v>0</v>
      </c>
    </row>
    <row r="88" spans="2:10" hidden="1" x14ac:dyDescent="0.2">
      <c r="B88" s="9">
        <v>46</v>
      </c>
      <c r="C88" s="6">
        <f t="shared" si="5"/>
        <v>0</v>
      </c>
      <c r="D88" s="6">
        <f t="shared" si="10"/>
        <v>0</v>
      </c>
      <c r="E88" s="6">
        <f t="shared" si="8"/>
        <v>0</v>
      </c>
      <c r="F88" s="6">
        <f t="shared" si="1"/>
        <v>0</v>
      </c>
      <c r="G88" s="6">
        <f t="shared" si="2"/>
        <v>0</v>
      </c>
      <c r="H88" s="6">
        <f t="shared" si="9"/>
        <v>0</v>
      </c>
      <c r="I88" s="6">
        <f t="shared" si="3"/>
        <v>0</v>
      </c>
      <c r="J88" s="6">
        <f t="shared" si="4"/>
        <v>0</v>
      </c>
    </row>
    <row r="89" spans="2:10" hidden="1" x14ac:dyDescent="0.2">
      <c r="B89" s="9">
        <v>47</v>
      </c>
      <c r="C89" s="6">
        <f t="shared" si="5"/>
        <v>0</v>
      </c>
      <c r="D89" s="6">
        <f t="shared" si="10"/>
        <v>0</v>
      </c>
      <c r="E89" s="6">
        <f t="shared" si="8"/>
        <v>0</v>
      </c>
      <c r="F89" s="6">
        <f t="shared" si="1"/>
        <v>0</v>
      </c>
      <c r="G89" s="6">
        <f t="shared" si="2"/>
        <v>0</v>
      </c>
      <c r="H89" s="6">
        <f t="shared" si="9"/>
        <v>0</v>
      </c>
      <c r="I89" s="6">
        <f t="shared" si="3"/>
        <v>0</v>
      </c>
      <c r="J89" s="6">
        <f t="shared" si="4"/>
        <v>0</v>
      </c>
    </row>
    <row r="90" spans="2:10" hidden="1" x14ac:dyDescent="0.2">
      <c r="B90" s="9">
        <v>48</v>
      </c>
      <c r="C90" s="6">
        <f t="shared" si="5"/>
        <v>0</v>
      </c>
      <c r="D90" s="6">
        <f t="shared" si="10"/>
        <v>0</v>
      </c>
      <c r="E90" s="6">
        <f t="shared" si="8"/>
        <v>0</v>
      </c>
      <c r="F90" s="6">
        <f t="shared" si="1"/>
        <v>0</v>
      </c>
      <c r="G90" s="6">
        <f t="shared" si="2"/>
        <v>0</v>
      </c>
      <c r="H90" s="6">
        <f t="shared" si="9"/>
        <v>0</v>
      </c>
      <c r="I90" s="6">
        <f t="shared" si="3"/>
        <v>0</v>
      </c>
      <c r="J90" s="6">
        <f t="shared" si="4"/>
        <v>0</v>
      </c>
    </row>
    <row r="91" spans="2:10" hidden="1" x14ac:dyDescent="0.2">
      <c r="B91" s="9">
        <v>49</v>
      </c>
      <c r="C91" s="6">
        <f t="shared" si="5"/>
        <v>0</v>
      </c>
      <c r="D91" s="6">
        <f t="shared" si="10"/>
        <v>0</v>
      </c>
      <c r="E91" s="6">
        <f t="shared" si="8"/>
        <v>0</v>
      </c>
      <c r="F91" s="6">
        <f t="shared" si="1"/>
        <v>0</v>
      </c>
      <c r="G91" s="6">
        <f t="shared" si="2"/>
        <v>0</v>
      </c>
      <c r="H91" s="6">
        <f t="shared" si="9"/>
        <v>0</v>
      </c>
      <c r="I91" s="6">
        <f t="shared" si="3"/>
        <v>0</v>
      </c>
      <c r="J91" s="6">
        <f t="shared" si="4"/>
        <v>0</v>
      </c>
    </row>
    <row r="92" spans="2:10" hidden="1" x14ac:dyDescent="0.2">
      <c r="B92" s="9">
        <v>50</v>
      </c>
      <c r="C92" s="6">
        <f t="shared" si="5"/>
        <v>0</v>
      </c>
      <c r="D92" s="6">
        <f t="shared" si="10"/>
        <v>0</v>
      </c>
      <c r="E92" s="6">
        <f t="shared" si="8"/>
        <v>0</v>
      </c>
      <c r="F92" s="6">
        <f t="shared" si="1"/>
        <v>0</v>
      </c>
      <c r="G92" s="6">
        <f t="shared" si="2"/>
        <v>0</v>
      </c>
      <c r="H92" s="6">
        <f t="shared" si="9"/>
        <v>0</v>
      </c>
      <c r="I92" s="6">
        <f t="shared" si="3"/>
        <v>0</v>
      </c>
      <c r="J92" s="6">
        <f t="shared" si="4"/>
        <v>0</v>
      </c>
    </row>
    <row r="93" spans="2:10" hidden="1" x14ac:dyDescent="0.2">
      <c r="B93" s="9">
        <v>51</v>
      </c>
      <c r="C93" s="6">
        <f t="shared" si="5"/>
        <v>0</v>
      </c>
      <c r="D93" s="6">
        <f t="shared" si="10"/>
        <v>0</v>
      </c>
      <c r="E93" s="6">
        <f t="shared" si="8"/>
        <v>0</v>
      </c>
      <c r="F93" s="6">
        <f t="shared" si="1"/>
        <v>0</v>
      </c>
      <c r="G93" s="6">
        <f t="shared" si="2"/>
        <v>0</v>
      </c>
      <c r="H93" s="6">
        <f t="shared" si="9"/>
        <v>0</v>
      </c>
      <c r="I93" s="6">
        <f t="shared" si="3"/>
        <v>0</v>
      </c>
      <c r="J93" s="6">
        <f t="shared" si="4"/>
        <v>0</v>
      </c>
    </row>
    <row r="94" spans="2:10" hidden="1" x14ac:dyDescent="0.2">
      <c r="B94" s="9">
        <v>52</v>
      </c>
      <c r="C94" s="6">
        <f t="shared" si="5"/>
        <v>0</v>
      </c>
      <c r="D94" s="6">
        <f t="shared" si="10"/>
        <v>0</v>
      </c>
      <c r="E94" s="6">
        <f t="shared" si="8"/>
        <v>0</v>
      </c>
      <c r="F94" s="6">
        <f t="shared" si="1"/>
        <v>0</v>
      </c>
      <c r="G94" s="6">
        <f t="shared" si="2"/>
        <v>0</v>
      </c>
      <c r="H94" s="6">
        <f t="shared" si="9"/>
        <v>0</v>
      </c>
      <c r="I94" s="6">
        <f t="shared" si="3"/>
        <v>0</v>
      </c>
      <c r="J94" s="6">
        <f t="shared" si="4"/>
        <v>0</v>
      </c>
    </row>
    <row r="95" spans="2:10" hidden="1" x14ac:dyDescent="0.2">
      <c r="B95" s="9">
        <v>53</v>
      </c>
      <c r="C95" s="6">
        <f t="shared" si="5"/>
        <v>0</v>
      </c>
      <c r="D95" s="6">
        <f t="shared" si="10"/>
        <v>0</v>
      </c>
      <c r="E95" s="6">
        <f t="shared" si="8"/>
        <v>0</v>
      </c>
      <c r="F95" s="6">
        <f t="shared" si="1"/>
        <v>0</v>
      </c>
      <c r="G95" s="6">
        <f t="shared" si="2"/>
        <v>0</v>
      </c>
      <c r="H95" s="6">
        <f t="shared" si="9"/>
        <v>0</v>
      </c>
      <c r="I95" s="6">
        <f t="shared" si="3"/>
        <v>0</v>
      </c>
      <c r="J95" s="6">
        <f t="shared" si="4"/>
        <v>0</v>
      </c>
    </row>
    <row r="96" spans="2:10" hidden="1" x14ac:dyDescent="0.2">
      <c r="B96" s="9">
        <v>54</v>
      </c>
      <c r="C96" s="6">
        <f t="shared" si="5"/>
        <v>0</v>
      </c>
      <c r="D96" s="6">
        <f t="shared" si="10"/>
        <v>0</v>
      </c>
      <c r="E96" s="6">
        <f t="shared" si="8"/>
        <v>0</v>
      </c>
      <c r="F96" s="6">
        <f t="shared" si="1"/>
        <v>0</v>
      </c>
      <c r="G96" s="6">
        <f t="shared" si="2"/>
        <v>0</v>
      </c>
      <c r="H96" s="6">
        <f t="shared" si="9"/>
        <v>0</v>
      </c>
      <c r="I96" s="6">
        <f t="shared" si="3"/>
        <v>0</v>
      </c>
      <c r="J96" s="6">
        <f t="shared" si="4"/>
        <v>0</v>
      </c>
    </row>
    <row r="97" spans="2:10" hidden="1" x14ac:dyDescent="0.2">
      <c r="B97" s="9">
        <v>55</v>
      </c>
      <c r="C97" s="6">
        <f t="shared" si="5"/>
        <v>0</v>
      </c>
      <c r="D97" s="6">
        <f t="shared" si="10"/>
        <v>0</v>
      </c>
      <c r="E97" s="6">
        <f t="shared" si="8"/>
        <v>0</v>
      </c>
      <c r="F97" s="6">
        <f t="shared" si="1"/>
        <v>0</v>
      </c>
      <c r="G97" s="6">
        <f t="shared" si="2"/>
        <v>0</v>
      </c>
      <c r="H97" s="6">
        <f t="shared" si="9"/>
        <v>0</v>
      </c>
      <c r="I97" s="6">
        <f t="shared" si="3"/>
        <v>0</v>
      </c>
      <c r="J97" s="6">
        <f t="shared" si="4"/>
        <v>0</v>
      </c>
    </row>
    <row r="98" spans="2:10" hidden="1" x14ac:dyDescent="0.2">
      <c r="B98" s="9">
        <v>56</v>
      </c>
      <c r="C98" s="6">
        <f t="shared" si="5"/>
        <v>0</v>
      </c>
      <c r="D98" s="6">
        <f t="shared" si="10"/>
        <v>0</v>
      </c>
      <c r="E98" s="6">
        <f t="shared" si="8"/>
        <v>0</v>
      </c>
      <c r="F98" s="6">
        <f t="shared" si="1"/>
        <v>0</v>
      </c>
      <c r="G98" s="6">
        <f t="shared" si="2"/>
        <v>0</v>
      </c>
      <c r="H98" s="6">
        <f t="shared" si="9"/>
        <v>0</v>
      </c>
      <c r="I98" s="6">
        <f t="shared" si="3"/>
        <v>0</v>
      </c>
      <c r="J98" s="6">
        <f t="shared" si="4"/>
        <v>0</v>
      </c>
    </row>
    <row r="99" spans="2:10" hidden="1" x14ac:dyDescent="0.2">
      <c r="B99" s="9">
        <v>57</v>
      </c>
      <c r="C99" s="6">
        <f t="shared" si="5"/>
        <v>0</v>
      </c>
      <c r="D99" s="6">
        <f t="shared" si="10"/>
        <v>0</v>
      </c>
      <c r="E99" s="6">
        <f t="shared" si="8"/>
        <v>0</v>
      </c>
      <c r="F99" s="6">
        <f t="shared" si="1"/>
        <v>0</v>
      </c>
      <c r="G99" s="6">
        <f t="shared" si="2"/>
        <v>0</v>
      </c>
      <c r="H99" s="6">
        <f t="shared" si="9"/>
        <v>0</v>
      </c>
      <c r="I99" s="6">
        <f t="shared" si="3"/>
        <v>0</v>
      </c>
      <c r="J99" s="6">
        <f t="shared" si="4"/>
        <v>0</v>
      </c>
    </row>
    <row r="100" spans="2:10" hidden="1" x14ac:dyDescent="0.2">
      <c r="B100" s="9">
        <v>58</v>
      </c>
      <c r="C100" s="6">
        <f t="shared" si="5"/>
        <v>0</v>
      </c>
      <c r="D100" s="6">
        <f t="shared" si="10"/>
        <v>0</v>
      </c>
      <c r="E100" s="6">
        <f t="shared" si="8"/>
        <v>0</v>
      </c>
      <c r="F100" s="6">
        <f t="shared" si="1"/>
        <v>0</v>
      </c>
      <c r="G100" s="6">
        <f t="shared" si="2"/>
        <v>0</v>
      </c>
      <c r="H100" s="6">
        <f t="shared" si="9"/>
        <v>0</v>
      </c>
      <c r="I100" s="6">
        <f t="shared" si="3"/>
        <v>0</v>
      </c>
      <c r="J100" s="6">
        <f t="shared" si="4"/>
        <v>0</v>
      </c>
    </row>
    <row r="101" spans="2:10" hidden="1" x14ac:dyDescent="0.2">
      <c r="B101" s="9">
        <v>59</v>
      </c>
      <c r="C101" s="6">
        <f t="shared" si="5"/>
        <v>0</v>
      </c>
      <c r="D101" s="6">
        <f t="shared" si="10"/>
        <v>0</v>
      </c>
      <c r="E101" s="6">
        <f t="shared" si="8"/>
        <v>0</v>
      </c>
      <c r="F101" s="6">
        <f t="shared" si="1"/>
        <v>0</v>
      </c>
      <c r="G101" s="6">
        <f t="shared" si="2"/>
        <v>0</v>
      </c>
      <c r="H101" s="6">
        <f t="shared" si="9"/>
        <v>0</v>
      </c>
      <c r="I101" s="6">
        <f t="shared" si="3"/>
        <v>0</v>
      </c>
      <c r="J101" s="6">
        <f t="shared" si="4"/>
        <v>0</v>
      </c>
    </row>
    <row r="102" spans="2:10" hidden="1" x14ac:dyDescent="0.2">
      <c r="B102" s="9">
        <v>60</v>
      </c>
      <c r="C102" s="6">
        <f t="shared" si="5"/>
        <v>0</v>
      </c>
      <c r="D102" s="6">
        <f t="shared" si="10"/>
        <v>0</v>
      </c>
      <c r="E102" s="6">
        <f t="shared" si="8"/>
        <v>0</v>
      </c>
      <c r="F102" s="6">
        <f t="shared" si="1"/>
        <v>0</v>
      </c>
      <c r="G102" s="6">
        <f t="shared" si="2"/>
        <v>0</v>
      </c>
      <c r="H102" s="6">
        <f t="shared" si="9"/>
        <v>0</v>
      </c>
      <c r="I102" s="6">
        <f t="shared" si="3"/>
        <v>0</v>
      </c>
      <c r="J102" s="6">
        <f t="shared" si="4"/>
        <v>0</v>
      </c>
    </row>
    <row r="103" spans="2:10" hidden="1" x14ac:dyDescent="0.2">
      <c r="B103" s="9">
        <v>61</v>
      </c>
      <c r="C103" s="6">
        <f t="shared" si="5"/>
        <v>0</v>
      </c>
      <c r="D103" s="6">
        <f t="shared" si="10"/>
        <v>0</v>
      </c>
      <c r="E103" s="6">
        <f t="shared" si="8"/>
        <v>0</v>
      </c>
      <c r="F103" s="6">
        <f t="shared" si="1"/>
        <v>0</v>
      </c>
      <c r="G103" s="6">
        <f t="shared" si="2"/>
        <v>0</v>
      </c>
      <c r="H103" s="6">
        <f t="shared" si="9"/>
        <v>0</v>
      </c>
      <c r="I103" s="6">
        <f t="shared" si="3"/>
        <v>0</v>
      </c>
      <c r="J103" s="6">
        <f t="shared" si="4"/>
        <v>0</v>
      </c>
    </row>
    <row r="104" spans="2:10" hidden="1" x14ac:dyDescent="0.2">
      <c r="B104" s="9">
        <v>62</v>
      </c>
      <c r="C104" s="6">
        <f t="shared" si="5"/>
        <v>0</v>
      </c>
      <c r="D104" s="6">
        <f t="shared" si="10"/>
        <v>0</v>
      </c>
      <c r="E104" s="6">
        <f t="shared" si="8"/>
        <v>0</v>
      </c>
      <c r="F104" s="6">
        <f t="shared" si="1"/>
        <v>0</v>
      </c>
      <c r="G104" s="6">
        <f t="shared" si="2"/>
        <v>0</v>
      </c>
      <c r="H104" s="6">
        <f t="shared" si="9"/>
        <v>0</v>
      </c>
      <c r="I104" s="6">
        <f t="shared" si="3"/>
        <v>0</v>
      </c>
      <c r="J104" s="6">
        <f t="shared" si="4"/>
        <v>0</v>
      </c>
    </row>
    <row r="105" spans="2:10" hidden="1" x14ac:dyDescent="0.2">
      <c r="B105" s="9">
        <v>63</v>
      </c>
      <c r="C105" s="6">
        <f t="shared" si="5"/>
        <v>0</v>
      </c>
      <c r="D105" s="6">
        <f t="shared" si="10"/>
        <v>0</v>
      </c>
      <c r="E105" s="6">
        <f t="shared" si="8"/>
        <v>0</v>
      </c>
      <c r="F105" s="6">
        <f t="shared" si="1"/>
        <v>0</v>
      </c>
      <c r="G105" s="6">
        <f t="shared" si="2"/>
        <v>0</v>
      </c>
      <c r="H105" s="6">
        <f t="shared" si="9"/>
        <v>0</v>
      </c>
      <c r="I105" s="6">
        <f t="shared" si="3"/>
        <v>0</v>
      </c>
      <c r="J105" s="6">
        <f t="shared" si="4"/>
        <v>0</v>
      </c>
    </row>
    <row r="106" spans="2:10" hidden="1" x14ac:dyDescent="0.2">
      <c r="B106" s="9">
        <v>64</v>
      </c>
      <c r="C106" s="6">
        <f t="shared" si="5"/>
        <v>0</v>
      </c>
      <c r="D106" s="6">
        <f t="shared" si="10"/>
        <v>0</v>
      </c>
      <c r="E106" s="6">
        <f t="shared" si="8"/>
        <v>0</v>
      </c>
      <c r="F106" s="6">
        <f t="shared" si="1"/>
        <v>0</v>
      </c>
      <c r="G106" s="6">
        <f t="shared" si="2"/>
        <v>0</v>
      </c>
      <c r="H106" s="6">
        <f t="shared" si="9"/>
        <v>0</v>
      </c>
      <c r="I106" s="6">
        <f t="shared" si="3"/>
        <v>0</v>
      </c>
      <c r="J106" s="6">
        <f t="shared" si="4"/>
        <v>0</v>
      </c>
    </row>
    <row r="107" spans="2:10" hidden="1" x14ac:dyDescent="0.2">
      <c r="B107" s="9">
        <v>65</v>
      </c>
      <c r="C107" s="6">
        <f t="shared" si="5"/>
        <v>0</v>
      </c>
      <c r="D107" s="6">
        <f t="shared" si="10"/>
        <v>0</v>
      </c>
      <c r="E107" s="6">
        <f t="shared" ref="E107:E126" si="11">+IF(B107&gt;$C$11,0,IF(B107&gt;=$C$11,$C$10,$C$10/12))</f>
        <v>0</v>
      </c>
      <c r="F107" s="6">
        <f t="shared" si="1"/>
        <v>0</v>
      </c>
      <c r="G107" s="6">
        <f t="shared" si="2"/>
        <v>0</v>
      </c>
      <c r="H107" s="6">
        <f t="shared" ref="H107:H126" si="12">+IF($C$16="Si",IF(B107&lt;=$C$11,$C$10*$D$16,0),0)</f>
        <v>0</v>
      </c>
      <c r="I107" s="6">
        <f t="shared" si="3"/>
        <v>0</v>
      </c>
      <c r="J107" s="6">
        <f t="shared" si="4"/>
        <v>0</v>
      </c>
    </row>
    <row r="108" spans="2:10" hidden="1" x14ac:dyDescent="0.2">
      <c r="B108" s="9">
        <v>66</v>
      </c>
      <c r="C108" s="6">
        <f t="shared" si="5"/>
        <v>0</v>
      </c>
      <c r="D108" s="6">
        <f t="shared" ref="D108:D126" si="13">+IF(B108&lt;=$C$11,G107*$C$12,0)</f>
        <v>0</v>
      </c>
      <c r="E108" s="6">
        <f t="shared" si="11"/>
        <v>0</v>
      </c>
      <c r="F108" s="6">
        <f t="shared" ref="F108:F126" si="14">+IF(B108&gt;=$C$11,0,E108)</f>
        <v>0</v>
      </c>
      <c r="G108" s="6">
        <f t="shared" ref="G108:G126" si="15">+C108-E108+F108</f>
        <v>0</v>
      </c>
      <c r="H108" s="6">
        <f t="shared" si="12"/>
        <v>0</v>
      </c>
      <c r="I108" s="6">
        <f t="shared" ref="I108:I126" si="16">+IF(B108&gt;=$C$11,-D108-E108,-D108)</f>
        <v>0</v>
      </c>
      <c r="J108" s="6">
        <f t="shared" ref="J108:J126" si="17">+IF(B108&gt;=$C$11,-D108-E108-H108,-D108-H108)</f>
        <v>0</v>
      </c>
    </row>
    <row r="109" spans="2:10" hidden="1" x14ac:dyDescent="0.2">
      <c r="B109" s="9">
        <v>67</v>
      </c>
      <c r="C109" s="6">
        <f t="shared" ref="C109:C126" si="18">+G108</f>
        <v>0</v>
      </c>
      <c r="D109" s="6">
        <f t="shared" si="13"/>
        <v>0</v>
      </c>
      <c r="E109" s="6">
        <f t="shared" si="11"/>
        <v>0</v>
      </c>
      <c r="F109" s="6">
        <f t="shared" si="14"/>
        <v>0</v>
      </c>
      <c r="G109" s="6">
        <f t="shared" si="15"/>
        <v>0</v>
      </c>
      <c r="H109" s="6">
        <f t="shared" si="12"/>
        <v>0</v>
      </c>
      <c r="I109" s="6">
        <f t="shared" si="16"/>
        <v>0</v>
      </c>
      <c r="J109" s="6">
        <f t="shared" si="17"/>
        <v>0</v>
      </c>
    </row>
    <row r="110" spans="2:10" hidden="1" x14ac:dyDescent="0.2">
      <c r="B110" s="9">
        <v>68</v>
      </c>
      <c r="C110" s="6">
        <f t="shared" si="18"/>
        <v>0</v>
      </c>
      <c r="D110" s="6">
        <f t="shared" si="13"/>
        <v>0</v>
      </c>
      <c r="E110" s="6">
        <f t="shared" si="11"/>
        <v>0</v>
      </c>
      <c r="F110" s="6">
        <f t="shared" si="14"/>
        <v>0</v>
      </c>
      <c r="G110" s="6">
        <f t="shared" si="15"/>
        <v>0</v>
      </c>
      <c r="H110" s="6">
        <f t="shared" si="12"/>
        <v>0</v>
      </c>
      <c r="I110" s="6">
        <f t="shared" si="16"/>
        <v>0</v>
      </c>
      <c r="J110" s="6">
        <f t="shared" si="17"/>
        <v>0</v>
      </c>
    </row>
    <row r="111" spans="2:10" hidden="1" x14ac:dyDescent="0.2">
      <c r="B111" s="9">
        <v>69</v>
      </c>
      <c r="C111" s="6">
        <f t="shared" si="18"/>
        <v>0</v>
      </c>
      <c r="D111" s="6">
        <f t="shared" si="13"/>
        <v>0</v>
      </c>
      <c r="E111" s="6">
        <f t="shared" si="11"/>
        <v>0</v>
      </c>
      <c r="F111" s="6">
        <f t="shared" si="14"/>
        <v>0</v>
      </c>
      <c r="G111" s="6">
        <f t="shared" si="15"/>
        <v>0</v>
      </c>
      <c r="H111" s="6">
        <f t="shared" si="12"/>
        <v>0</v>
      </c>
      <c r="I111" s="6">
        <f t="shared" si="16"/>
        <v>0</v>
      </c>
      <c r="J111" s="6">
        <f t="shared" si="17"/>
        <v>0</v>
      </c>
    </row>
    <row r="112" spans="2:10" hidden="1" x14ac:dyDescent="0.2">
      <c r="B112" s="9">
        <v>70</v>
      </c>
      <c r="C112" s="6">
        <f t="shared" si="18"/>
        <v>0</v>
      </c>
      <c r="D112" s="6">
        <f t="shared" si="13"/>
        <v>0</v>
      </c>
      <c r="E112" s="6">
        <f t="shared" si="11"/>
        <v>0</v>
      </c>
      <c r="F112" s="6">
        <f t="shared" si="14"/>
        <v>0</v>
      </c>
      <c r="G112" s="6">
        <f t="shared" si="15"/>
        <v>0</v>
      </c>
      <c r="H112" s="6">
        <f t="shared" si="12"/>
        <v>0</v>
      </c>
      <c r="I112" s="6">
        <f t="shared" si="16"/>
        <v>0</v>
      </c>
      <c r="J112" s="6">
        <f t="shared" si="17"/>
        <v>0</v>
      </c>
    </row>
    <row r="113" spans="2:10" hidden="1" x14ac:dyDescent="0.2">
      <c r="B113" s="9">
        <v>71</v>
      </c>
      <c r="C113" s="6">
        <f t="shared" si="18"/>
        <v>0</v>
      </c>
      <c r="D113" s="6">
        <f t="shared" si="13"/>
        <v>0</v>
      </c>
      <c r="E113" s="6">
        <f t="shared" si="11"/>
        <v>0</v>
      </c>
      <c r="F113" s="6">
        <f t="shared" si="14"/>
        <v>0</v>
      </c>
      <c r="G113" s="6">
        <f t="shared" si="15"/>
        <v>0</v>
      </c>
      <c r="H113" s="6">
        <f t="shared" si="12"/>
        <v>0</v>
      </c>
      <c r="I113" s="6">
        <f t="shared" si="16"/>
        <v>0</v>
      </c>
      <c r="J113" s="6">
        <f t="shared" si="17"/>
        <v>0</v>
      </c>
    </row>
    <row r="114" spans="2:10" hidden="1" x14ac:dyDescent="0.2">
      <c r="B114" s="9">
        <v>72</v>
      </c>
      <c r="C114" s="6">
        <f t="shared" si="18"/>
        <v>0</v>
      </c>
      <c r="D114" s="6">
        <f t="shared" si="13"/>
        <v>0</v>
      </c>
      <c r="E114" s="6">
        <f t="shared" si="11"/>
        <v>0</v>
      </c>
      <c r="F114" s="6">
        <f t="shared" si="14"/>
        <v>0</v>
      </c>
      <c r="G114" s="6">
        <f t="shared" si="15"/>
        <v>0</v>
      </c>
      <c r="H114" s="6">
        <f t="shared" si="12"/>
        <v>0</v>
      </c>
      <c r="I114" s="6">
        <f t="shared" si="16"/>
        <v>0</v>
      </c>
      <c r="J114" s="6">
        <f t="shared" si="17"/>
        <v>0</v>
      </c>
    </row>
    <row r="115" spans="2:10" hidden="1" x14ac:dyDescent="0.2">
      <c r="B115" s="9">
        <v>73</v>
      </c>
      <c r="C115" s="6">
        <f t="shared" si="18"/>
        <v>0</v>
      </c>
      <c r="D115" s="6">
        <f t="shared" si="13"/>
        <v>0</v>
      </c>
      <c r="E115" s="6">
        <f t="shared" si="11"/>
        <v>0</v>
      </c>
      <c r="F115" s="6">
        <f t="shared" si="14"/>
        <v>0</v>
      </c>
      <c r="G115" s="6">
        <f t="shared" si="15"/>
        <v>0</v>
      </c>
      <c r="H115" s="6">
        <f t="shared" si="12"/>
        <v>0</v>
      </c>
      <c r="I115" s="6">
        <f t="shared" si="16"/>
        <v>0</v>
      </c>
      <c r="J115" s="6">
        <f t="shared" si="17"/>
        <v>0</v>
      </c>
    </row>
    <row r="116" spans="2:10" hidden="1" x14ac:dyDescent="0.2">
      <c r="B116" s="9">
        <v>74</v>
      </c>
      <c r="C116" s="6">
        <f t="shared" si="18"/>
        <v>0</v>
      </c>
      <c r="D116" s="6">
        <f t="shared" si="13"/>
        <v>0</v>
      </c>
      <c r="E116" s="6">
        <f t="shared" si="11"/>
        <v>0</v>
      </c>
      <c r="F116" s="6">
        <f t="shared" si="14"/>
        <v>0</v>
      </c>
      <c r="G116" s="6">
        <f t="shared" si="15"/>
        <v>0</v>
      </c>
      <c r="H116" s="6">
        <f t="shared" si="12"/>
        <v>0</v>
      </c>
      <c r="I116" s="6">
        <f t="shared" si="16"/>
        <v>0</v>
      </c>
      <c r="J116" s="6">
        <f t="shared" si="17"/>
        <v>0</v>
      </c>
    </row>
    <row r="117" spans="2:10" hidden="1" x14ac:dyDescent="0.2">
      <c r="B117" s="9">
        <v>75</v>
      </c>
      <c r="C117" s="6">
        <f t="shared" si="18"/>
        <v>0</v>
      </c>
      <c r="D117" s="6">
        <f t="shared" si="13"/>
        <v>0</v>
      </c>
      <c r="E117" s="6">
        <f t="shared" si="11"/>
        <v>0</v>
      </c>
      <c r="F117" s="6">
        <f t="shared" si="14"/>
        <v>0</v>
      </c>
      <c r="G117" s="6">
        <f t="shared" si="15"/>
        <v>0</v>
      </c>
      <c r="H117" s="6">
        <f t="shared" si="12"/>
        <v>0</v>
      </c>
      <c r="I117" s="6">
        <f t="shared" si="16"/>
        <v>0</v>
      </c>
      <c r="J117" s="6">
        <f t="shared" si="17"/>
        <v>0</v>
      </c>
    </row>
    <row r="118" spans="2:10" hidden="1" x14ac:dyDescent="0.2">
      <c r="B118" s="9">
        <v>76</v>
      </c>
      <c r="C118" s="6">
        <f t="shared" si="18"/>
        <v>0</v>
      </c>
      <c r="D118" s="6">
        <f t="shared" si="13"/>
        <v>0</v>
      </c>
      <c r="E118" s="6">
        <f t="shared" si="11"/>
        <v>0</v>
      </c>
      <c r="F118" s="6">
        <f t="shared" si="14"/>
        <v>0</v>
      </c>
      <c r="G118" s="6">
        <f t="shared" si="15"/>
        <v>0</v>
      </c>
      <c r="H118" s="6">
        <f t="shared" si="12"/>
        <v>0</v>
      </c>
      <c r="I118" s="6">
        <f t="shared" si="16"/>
        <v>0</v>
      </c>
      <c r="J118" s="6">
        <f t="shared" si="17"/>
        <v>0</v>
      </c>
    </row>
    <row r="119" spans="2:10" hidden="1" x14ac:dyDescent="0.2">
      <c r="B119" s="9">
        <v>77</v>
      </c>
      <c r="C119" s="6">
        <f t="shared" si="18"/>
        <v>0</v>
      </c>
      <c r="D119" s="6">
        <f t="shared" si="13"/>
        <v>0</v>
      </c>
      <c r="E119" s="6">
        <f t="shared" si="11"/>
        <v>0</v>
      </c>
      <c r="F119" s="6">
        <f t="shared" si="14"/>
        <v>0</v>
      </c>
      <c r="G119" s="6">
        <f t="shared" si="15"/>
        <v>0</v>
      </c>
      <c r="H119" s="6">
        <f t="shared" si="12"/>
        <v>0</v>
      </c>
      <c r="I119" s="6">
        <f t="shared" si="16"/>
        <v>0</v>
      </c>
      <c r="J119" s="6">
        <f t="shared" si="17"/>
        <v>0</v>
      </c>
    </row>
    <row r="120" spans="2:10" hidden="1" x14ac:dyDescent="0.2">
      <c r="B120" s="9">
        <v>78</v>
      </c>
      <c r="C120" s="6">
        <f t="shared" si="18"/>
        <v>0</v>
      </c>
      <c r="D120" s="6">
        <f t="shared" si="13"/>
        <v>0</v>
      </c>
      <c r="E120" s="6">
        <f t="shared" si="11"/>
        <v>0</v>
      </c>
      <c r="F120" s="6">
        <f t="shared" si="14"/>
        <v>0</v>
      </c>
      <c r="G120" s="6">
        <f t="shared" si="15"/>
        <v>0</v>
      </c>
      <c r="H120" s="6">
        <f t="shared" si="12"/>
        <v>0</v>
      </c>
      <c r="I120" s="6">
        <f t="shared" si="16"/>
        <v>0</v>
      </c>
      <c r="J120" s="6">
        <f t="shared" si="17"/>
        <v>0</v>
      </c>
    </row>
    <row r="121" spans="2:10" hidden="1" x14ac:dyDescent="0.2">
      <c r="B121" s="9">
        <v>79</v>
      </c>
      <c r="C121" s="6">
        <f t="shared" si="18"/>
        <v>0</v>
      </c>
      <c r="D121" s="6">
        <f t="shared" si="13"/>
        <v>0</v>
      </c>
      <c r="E121" s="6">
        <f t="shared" si="11"/>
        <v>0</v>
      </c>
      <c r="F121" s="6">
        <f t="shared" si="14"/>
        <v>0</v>
      </c>
      <c r="G121" s="6">
        <f t="shared" si="15"/>
        <v>0</v>
      </c>
      <c r="H121" s="6">
        <f t="shared" si="12"/>
        <v>0</v>
      </c>
      <c r="I121" s="6">
        <f t="shared" si="16"/>
        <v>0</v>
      </c>
      <c r="J121" s="6">
        <f t="shared" si="17"/>
        <v>0</v>
      </c>
    </row>
    <row r="122" spans="2:10" hidden="1" x14ac:dyDescent="0.2">
      <c r="B122" s="9">
        <v>80</v>
      </c>
      <c r="C122" s="6">
        <f t="shared" si="18"/>
        <v>0</v>
      </c>
      <c r="D122" s="6">
        <f t="shared" si="13"/>
        <v>0</v>
      </c>
      <c r="E122" s="6">
        <f t="shared" si="11"/>
        <v>0</v>
      </c>
      <c r="F122" s="6">
        <f t="shared" si="14"/>
        <v>0</v>
      </c>
      <c r="G122" s="6">
        <f t="shared" si="15"/>
        <v>0</v>
      </c>
      <c r="H122" s="6">
        <f t="shared" si="12"/>
        <v>0</v>
      </c>
      <c r="I122" s="6">
        <f t="shared" si="16"/>
        <v>0</v>
      </c>
      <c r="J122" s="6">
        <f t="shared" si="17"/>
        <v>0</v>
      </c>
    </row>
    <row r="123" spans="2:10" hidden="1" x14ac:dyDescent="0.2">
      <c r="B123" s="9">
        <v>81</v>
      </c>
      <c r="C123" s="6">
        <f t="shared" si="18"/>
        <v>0</v>
      </c>
      <c r="D123" s="6">
        <f t="shared" si="13"/>
        <v>0</v>
      </c>
      <c r="E123" s="6">
        <f t="shared" si="11"/>
        <v>0</v>
      </c>
      <c r="F123" s="6">
        <f t="shared" si="14"/>
        <v>0</v>
      </c>
      <c r="G123" s="6">
        <f t="shared" si="15"/>
        <v>0</v>
      </c>
      <c r="H123" s="6">
        <f t="shared" si="12"/>
        <v>0</v>
      </c>
      <c r="I123" s="6">
        <f t="shared" si="16"/>
        <v>0</v>
      </c>
      <c r="J123" s="6">
        <f t="shared" si="17"/>
        <v>0</v>
      </c>
    </row>
    <row r="124" spans="2:10" hidden="1" x14ac:dyDescent="0.2">
      <c r="B124" s="9">
        <v>82</v>
      </c>
      <c r="C124" s="6">
        <f t="shared" si="18"/>
        <v>0</v>
      </c>
      <c r="D124" s="6">
        <f t="shared" si="13"/>
        <v>0</v>
      </c>
      <c r="E124" s="6">
        <f t="shared" si="11"/>
        <v>0</v>
      </c>
      <c r="F124" s="6">
        <f t="shared" si="14"/>
        <v>0</v>
      </c>
      <c r="G124" s="6">
        <f t="shared" si="15"/>
        <v>0</v>
      </c>
      <c r="H124" s="6">
        <f t="shared" si="12"/>
        <v>0</v>
      </c>
      <c r="I124" s="6">
        <f t="shared" si="16"/>
        <v>0</v>
      </c>
      <c r="J124" s="6">
        <f t="shared" si="17"/>
        <v>0</v>
      </c>
    </row>
    <row r="125" spans="2:10" hidden="1" x14ac:dyDescent="0.2">
      <c r="B125" s="9">
        <v>83</v>
      </c>
      <c r="C125" s="6">
        <f t="shared" si="18"/>
        <v>0</v>
      </c>
      <c r="D125" s="6">
        <f t="shared" si="13"/>
        <v>0</v>
      </c>
      <c r="E125" s="6">
        <f t="shared" si="11"/>
        <v>0</v>
      </c>
      <c r="F125" s="6">
        <f t="shared" si="14"/>
        <v>0</v>
      </c>
      <c r="G125" s="6">
        <f t="shared" si="15"/>
        <v>0</v>
      </c>
      <c r="H125" s="6">
        <f t="shared" si="12"/>
        <v>0</v>
      </c>
      <c r="I125" s="6">
        <f t="shared" si="16"/>
        <v>0</v>
      </c>
      <c r="J125" s="6">
        <f t="shared" si="17"/>
        <v>0</v>
      </c>
    </row>
    <row r="126" spans="2:10" hidden="1" x14ac:dyDescent="0.2">
      <c r="B126" s="9">
        <v>84</v>
      </c>
      <c r="C126" s="6">
        <f t="shared" si="18"/>
        <v>0</v>
      </c>
      <c r="D126" s="6">
        <f t="shared" si="13"/>
        <v>0</v>
      </c>
      <c r="E126" s="6">
        <f t="shared" si="11"/>
        <v>0</v>
      </c>
      <c r="F126" s="6">
        <f t="shared" si="14"/>
        <v>0</v>
      </c>
      <c r="G126" s="6">
        <f t="shared" si="15"/>
        <v>0</v>
      </c>
      <c r="H126" s="6">
        <f t="shared" si="12"/>
        <v>0</v>
      </c>
      <c r="I126" s="6">
        <f t="shared" si="16"/>
        <v>0</v>
      </c>
      <c r="J126" s="6">
        <f t="shared" si="17"/>
        <v>0</v>
      </c>
    </row>
  </sheetData>
  <sheetProtection algorithmName="SHA-512" hashValue="I2VynisgFN5dv8FmJ4M47AMaQGbRJllEk19sakqVcSYd4gplQKmrig7ZYW3VFBEYd+NhmRRcFq6IclObDOCxsw==" saltValue="TGGISm2BgbCf9oNCDMW7SQ==" spinCount="100000" sheet="1" objects="1" scenarios="1"/>
  <mergeCells count="5">
    <mergeCell ref="B24:M24"/>
    <mergeCell ref="A21:O21"/>
    <mergeCell ref="B8:C8"/>
    <mergeCell ref="G2:I4"/>
    <mergeCell ref="L2:M2"/>
  </mergeCells>
  <dataValidations count="2">
    <dataValidation type="list" allowBlank="1" showInputMessage="1" showErrorMessage="1" sqref="C16 C36:C39" xr:uid="{87A09A25-9D02-42E1-A867-8E986D23ED9F}">
      <formula1>"Si,No"</formula1>
    </dataValidation>
    <dataValidation type="list" allowBlank="1" showInputMessage="1" showErrorMessage="1" sqref="C11" xr:uid="{B969A456-4A33-492F-A643-503F058DE017}">
      <formula1>"6,12,24,36,48,60,72,84"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VTU Rotativos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Vasquez Rua</dc:creator>
  <cp:lastModifiedBy>Paula Andrea Morales Lopez</cp:lastModifiedBy>
  <dcterms:created xsi:type="dcterms:W3CDTF">2023-09-29T14:16:49Z</dcterms:created>
  <dcterms:modified xsi:type="dcterms:W3CDTF">2024-07-18T16:36:11Z</dcterms:modified>
</cp:coreProperties>
</file>