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10" documentId="13_ncr:1_{D62C6A01-CA4C-46F6-A128-A32F8459E0F2}" xr6:coauthVersionLast="47" xr6:coauthVersionMax="47" xr10:uidLastSave="{88BC460B-974A-47A3-93D3-362B10C7C91C}"/>
  <bookViews>
    <workbookView xWindow="-110" yWindow="-110" windowWidth="19420" windowHeight="11500" xr2:uid="{D44AA874-83E0-4DDC-8D1E-A335C943DA95}"/>
  </bookViews>
  <sheets>
    <sheet name="VTU Ord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H35" i="1"/>
  <c r="G35" i="1"/>
  <c r="D35" i="1"/>
  <c r="C12" i="1"/>
  <c r="C35" i="1" s="1"/>
  <c r="E35" i="1" s="1"/>
  <c r="I35" i="1" l="1"/>
  <c r="K35" i="1"/>
  <c r="J35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C90" i="1"/>
  <c r="F34" i="1"/>
  <c r="J20" i="1" l="1"/>
  <c r="J19" i="1"/>
  <c r="J34" i="1"/>
  <c r="I34" i="1"/>
  <c r="F35" i="1"/>
  <c r="K34" i="1"/>
  <c r="L34" i="1"/>
  <c r="C110" i="1"/>
  <c r="C108" i="1"/>
  <c r="C114" i="1"/>
  <c r="C109" i="1"/>
  <c r="C115" i="1"/>
  <c r="C111" i="1"/>
  <c r="C117" i="1"/>
  <c r="C112" i="1"/>
  <c r="C118" i="1"/>
  <c r="C107" i="1"/>
  <c r="C113" i="1"/>
  <c r="C116" i="1"/>
  <c r="C99" i="1"/>
  <c r="C97" i="1"/>
  <c r="C103" i="1"/>
  <c r="C106" i="1"/>
  <c r="C100" i="1"/>
  <c r="C96" i="1"/>
  <c r="C105" i="1"/>
  <c r="C95" i="1"/>
  <c r="C101" i="1"/>
  <c r="C104" i="1"/>
  <c r="C102" i="1"/>
  <c r="C98" i="1"/>
  <c r="C54" i="1"/>
  <c r="C91" i="1"/>
  <c r="C78" i="1"/>
  <c r="C45" i="1"/>
  <c r="C57" i="1"/>
  <c r="C69" i="1"/>
  <c r="C81" i="1"/>
  <c r="C93" i="1"/>
  <c r="C46" i="1"/>
  <c r="C58" i="1"/>
  <c r="C70" i="1"/>
  <c r="C82" i="1"/>
  <c r="C94" i="1"/>
  <c r="C42" i="1"/>
  <c r="C44" i="1"/>
  <c r="C59" i="1"/>
  <c r="C71" i="1"/>
  <c r="C83" i="1"/>
  <c r="C67" i="1"/>
  <c r="C56" i="1"/>
  <c r="C60" i="1"/>
  <c r="C84" i="1"/>
  <c r="C55" i="1"/>
  <c r="C72" i="1"/>
  <c r="C37" i="1"/>
  <c r="C49" i="1"/>
  <c r="C61" i="1"/>
  <c r="C73" i="1"/>
  <c r="C85" i="1"/>
  <c r="C79" i="1"/>
  <c r="C68" i="1"/>
  <c r="C38" i="1"/>
  <c r="C50" i="1"/>
  <c r="C62" i="1"/>
  <c r="C74" i="1"/>
  <c r="C86" i="1"/>
  <c r="C92" i="1"/>
  <c r="C48" i="1"/>
  <c r="C39" i="1"/>
  <c r="C51" i="1"/>
  <c r="C63" i="1"/>
  <c r="C75" i="1"/>
  <c r="C87" i="1"/>
  <c r="C36" i="1"/>
  <c r="C40" i="1"/>
  <c r="C52" i="1"/>
  <c r="C64" i="1"/>
  <c r="C76" i="1"/>
  <c r="C88" i="1"/>
  <c r="C43" i="1"/>
  <c r="C80" i="1"/>
  <c r="C47" i="1"/>
  <c r="C41" i="1"/>
  <c r="C53" i="1"/>
  <c r="C65" i="1"/>
  <c r="C77" i="1"/>
  <c r="C89" i="1"/>
  <c r="C66" i="1"/>
  <c r="L35" i="1" l="1"/>
  <c r="D36" i="1"/>
  <c r="E36" i="1" l="1"/>
  <c r="L36" i="1" l="1"/>
  <c r="I36" i="1"/>
  <c r="J36" i="1"/>
  <c r="K36" i="1"/>
  <c r="F36" i="1"/>
  <c r="D37" i="1" s="1"/>
  <c r="E37" i="1" l="1"/>
  <c r="L37" i="1" l="1"/>
  <c r="I37" i="1"/>
  <c r="J37" i="1"/>
  <c r="K37" i="1"/>
  <c r="F37" i="1"/>
  <c r="D38" i="1" s="1"/>
  <c r="E38" i="1" l="1"/>
  <c r="L38" i="1" l="1"/>
  <c r="J38" i="1"/>
  <c r="I38" i="1"/>
  <c r="K38" i="1"/>
  <c r="F38" i="1"/>
  <c r="D39" i="1" s="1"/>
  <c r="E39" i="1" l="1"/>
  <c r="L39" i="1" l="1"/>
  <c r="K39" i="1"/>
  <c r="I39" i="1"/>
  <c r="J39" i="1"/>
  <c r="F39" i="1"/>
  <c r="D40" i="1" s="1"/>
  <c r="E40" i="1" l="1"/>
  <c r="F40" i="1" s="1"/>
  <c r="D41" i="1" s="1"/>
  <c r="I40" i="1" l="1"/>
  <c r="J40" i="1"/>
  <c r="K40" i="1"/>
  <c r="L40" i="1"/>
  <c r="E41" i="1"/>
  <c r="F41" i="1" s="1"/>
  <c r="D42" i="1" s="1"/>
  <c r="I41" i="1" l="1"/>
  <c r="J41" i="1"/>
  <c r="K41" i="1"/>
  <c r="L41" i="1"/>
  <c r="E42" i="1"/>
  <c r="F42" i="1" s="1"/>
  <c r="D43" i="1" s="1"/>
  <c r="I42" i="1" l="1"/>
  <c r="J42" i="1"/>
  <c r="K42" i="1"/>
  <c r="L42" i="1"/>
  <c r="E43" i="1"/>
  <c r="F43" i="1" s="1"/>
  <c r="D44" i="1" s="1"/>
  <c r="J43" i="1" l="1"/>
  <c r="K43" i="1"/>
  <c r="I43" i="1"/>
  <c r="L43" i="1"/>
  <c r="E44" i="1"/>
  <c r="F44" i="1" s="1"/>
  <c r="D45" i="1" s="1"/>
  <c r="K44" i="1" l="1"/>
  <c r="I44" i="1"/>
  <c r="L44" i="1"/>
  <c r="J44" i="1"/>
  <c r="E45" i="1"/>
  <c r="F45" i="1" s="1"/>
  <c r="D46" i="1" s="1"/>
  <c r="J45" i="1" l="1"/>
  <c r="L45" i="1"/>
  <c r="K45" i="1"/>
  <c r="I45" i="1"/>
  <c r="E46" i="1"/>
  <c r="F46" i="1" s="1"/>
  <c r="D47" i="1" s="1"/>
  <c r="K46" i="1" l="1"/>
  <c r="L46" i="1"/>
  <c r="I46" i="1"/>
  <c r="J46" i="1"/>
  <c r="E47" i="1"/>
  <c r="F47" i="1" s="1"/>
  <c r="D48" i="1" s="1"/>
  <c r="L47" i="1" l="1"/>
  <c r="I47" i="1"/>
  <c r="J47" i="1"/>
  <c r="K47" i="1"/>
  <c r="E48" i="1"/>
  <c r="F48" i="1" s="1"/>
  <c r="D49" i="1" s="1"/>
  <c r="I48" i="1" l="1"/>
  <c r="J48" i="1"/>
  <c r="K48" i="1"/>
  <c r="L48" i="1"/>
  <c r="E49" i="1"/>
  <c r="F49" i="1" s="1"/>
  <c r="D50" i="1" s="1"/>
  <c r="I49" i="1" l="1"/>
  <c r="J49" i="1"/>
  <c r="K49" i="1"/>
  <c r="L49" i="1"/>
  <c r="E50" i="1"/>
  <c r="F50" i="1" s="1"/>
  <c r="D51" i="1" s="1"/>
  <c r="I50" i="1" l="1"/>
  <c r="K50" i="1"/>
  <c r="L50" i="1"/>
  <c r="J50" i="1"/>
  <c r="E51" i="1"/>
  <c r="F51" i="1" s="1"/>
  <c r="D52" i="1" s="1"/>
  <c r="K51" i="1" l="1"/>
  <c r="I51" i="1"/>
  <c r="J51" i="1"/>
  <c r="L51" i="1"/>
  <c r="E52" i="1"/>
  <c r="F52" i="1" s="1"/>
  <c r="D53" i="1" s="1"/>
  <c r="I52" i="1" l="1"/>
  <c r="J52" i="1"/>
  <c r="K52" i="1"/>
  <c r="L52" i="1"/>
  <c r="E53" i="1"/>
  <c r="F53" i="1" s="1"/>
  <c r="D54" i="1" s="1"/>
  <c r="I53" i="1" l="1"/>
  <c r="J53" i="1"/>
  <c r="K53" i="1"/>
  <c r="L53" i="1"/>
  <c r="E54" i="1"/>
  <c r="F54" i="1" s="1"/>
  <c r="D55" i="1" s="1"/>
  <c r="I54" i="1" l="1"/>
  <c r="J54" i="1"/>
  <c r="K54" i="1"/>
  <c r="L54" i="1"/>
  <c r="E55" i="1"/>
  <c r="F55" i="1" s="1"/>
  <c r="D56" i="1" s="1"/>
  <c r="J55" i="1" l="1"/>
  <c r="I55" i="1"/>
  <c r="K55" i="1"/>
  <c r="L55" i="1"/>
  <c r="E56" i="1"/>
  <c r="F56" i="1" s="1"/>
  <c r="D57" i="1" s="1"/>
  <c r="I56" i="1" l="1"/>
  <c r="K56" i="1"/>
  <c r="L56" i="1"/>
  <c r="J56" i="1"/>
  <c r="E57" i="1"/>
  <c r="F57" i="1" s="1"/>
  <c r="D58" i="1" s="1"/>
  <c r="L57" i="1" l="1"/>
  <c r="K57" i="1"/>
  <c r="J57" i="1"/>
  <c r="I57" i="1"/>
  <c r="E58" i="1"/>
  <c r="F58" i="1" s="1"/>
  <c r="D59" i="1" s="1"/>
  <c r="K58" i="1" l="1"/>
  <c r="L58" i="1"/>
  <c r="I58" i="1"/>
  <c r="J58" i="1"/>
  <c r="E59" i="1"/>
  <c r="F59" i="1" s="1"/>
  <c r="D60" i="1" s="1"/>
  <c r="L59" i="1" l="1"/>
  <c r="I59" i="1"/>
  <c r="J59" i="1"/>
  <c r="K59" i="1"/>
  <c r="E60" i="1"/>
  <c r="F60" i="1" s="1"/>
  <c r="D61" i="1" s="1"/>
  <c r="I60" i="1" l="1"/>
  <c r="J60" i="1"/>
  <c r="K60" i="1"/>
  <c r="L60" i="1"/>
  <c r="E61" i="1"/>
  <c r="F61" i="1" s="1"/>
  <c r="D62" i="1" s="1"/>
  <c r="I61" i="1" l="1"/>
  <c r="J61" i="1"/>
  <c r="K61" i="1"/>
  <c r="L61" i="1"/>
  <c r="E62" i="1"/>
  <c r="F62" i="1" s="1"/>
  <c r="D63" i="1" s="1"/>
  <c r="J62" i="1" l="1"/>
  <c r="I62" i="1"/>
  <c r="K62" i="1"/>
  <c r="L62" i="1"/>
  <c r="E63" i="1"/>
  <c r="F63" i="1" s="1"/>
  <c r="D64" i="1" s="1"/>
  <c r="K63" i="1" l="1"/>
  <c r="I63" i="1"/>
  <c r="J63" i="1"/>
  <c r="L63" i="1"/>
  <c r="E64" i="1"/>
  <c r="F64" i="1" s="1"/>
  <c r="D65" i="1" s="1"/>
  <c r="I64" i="1" l="1"/>
  <c r="L64" i="1"/>
  <c r="J64" i="1"/>
  <c r="K64" i="1"/>
  <c r="E65" i="1"/>
  <c r="F65" i="1" s="1"/>
  <c r="D66" i="1" s="1"/>
  <c r="I65" i="1" l="1"/>
  <c r="J65" i="1"/>
  <c r="K65" i="1"/>
  <c r="L65" i="1"/>
  <c r="E66" i="1"/>
  <c r="F66" i="1" s="1"/>
  <c r="D67" i="1" s="1"/>
  <c r="I66" i="1" l="1"/>
  <c r="J66" i="1"/>
  <c r="K66" i="1"/>
  <c r="L66" i="1"/>
  <c r="E67" i="1"/>
  <c r="F67" i="1" s="1"/>
  <c r="D68" i="1" s="1"/>
  <c r="J67" i="1" l="1"/>
  <c r="K67" i="1"/>
  <c r="L67" i="1"/>
  <c r="I67" i="1"/>
  <c r="E68" i="1"/>
  <c r="F68" i="1" s="1"/>
  <c r="D69" i="1" s="1"/>
  <c r="K68" i="1" l="1"/>
  <c r="L68" i="1"/>
  <c r="I68" i="1"/>
  <c r="J68" i="1"/>
  <c r="E69" i="1"/>
  <c r="F69" i="1" s="1"/>
  <c r="D70" i="1" s="1"/>
  <c r="L69" i="1" l="1"/>
  <c r="J69" i="1"/>
  <c r="K69" i="1"/>
  <c r="I69" i="1"/>
  <c r="E70" i="1"/>
  <c r="F70" i="1" s="1"/>
  <c r="D71" i="1" s="1"/>
  <c r="L70" i="1" l="1"/>
  <c r="K70" i="1"/>
  <c r="I70" i="1"/>
  <c r="J70" i="1"/>
  <c r="E71" i="1"/>
  <c r="F71" i="1" s="1"/>
  <c r="D72" i="1" s="1"/>
  <c r="L71" i="1" l="1"/>
  <c r="I71" i="1"/>
  <c r="J71" i="1"/>
  <c r="K71" i="1"/>
  <c r="E72" i="1"/>
  <c r="F72" i="1" s="1"/>
  <c r="D73" i="1" s="1"/>
  <c r="I72" i="1" l="1"/>
  <c r="J72" i="1"/>
  <c r="K72" i="1"/>
  <c r="L72" i="1"/>
  <c r="E73" i="1"/>
  <c r="F73" i="1" s="1"/>
  <c r="D74" i="1" s="1"/>
  <c r="I73" i="1" l="1"/>
  <c r="J73" i="1"/>
  <c r="K73" i="1"/>
  <c r="L73" i="1"/>
  <c r="E74" i="1"/>
  <c r="F74" i="1" s="1"/>
  <c r="D75" i="1" s="1"/>
  <c r="I74" i="1" l="1"/>
  <c r="J74" i="1"/>
  <c r="K74" i="1"/>
  <c r="L74" i="1"/>
  <c r="E75" i="1"/>
  <c r="F75" i="1" s="1"/>
  <c r="D76" i="1" s="1"/>
  <c r="K75" i="1" l="1"/>
  <c r="I75" i="1"/>
  <c r="J75" i="1"/>
  <c r="L75" i="1"/>
  <c r="E76" i="1"/>
  <c r="F76" i="1" s="1"/>
  <c r="D77" i="1" s="1"/>
  <c r="I76" i="1" l="1"/>
  <c r="J76" i="1"/>
  <c r="L76" i="1"/>
  <c r="K76" i="1"/>
  <c r="E77" i="1"/>
  <c r="F77" i="1" s="1"/>
  <c r="D78" i="1" s="1"/>
  <c r="I77" i="1" l="1"/>
  <c r="J77" i="1"/>
  <c r="K77" i="1"/>
  <c r="L77" i="1"/>
  <c r="E78" i="1"/>
  <c r="F78" i="1" s="1"/>
  <c r="D79" i="1" s="1"/>
  <c r="I78" i="1" l="1"/>
  <c r="J78" i="1"/>
  <c r="K78" i="1"/>
  <c r="L78" i="1"/>
  <c r="E79" i="1"/>
  <c r="F79" i="1" s="1"/>
  <c r="D80" i="1" s="1"/>
  <c r="I79" i="1" l="1"/>
  <c r="J79" i="1"/>
  <c r="K79" i="1"/>
  <c r="L79" i="1"/>
  <c r="E80" i="1"/>
  <c r="F80" i="1" s="1"/>
  <c r="D81" i="1" s="1"/>
  <c r="K80" i="1" l="1"/>
  <c r="J80" i="1"/>
  <c r="L80" i="1"/>
  <c r="I80" i="1"/>
  <c r="E81" i="1"/>
  <c r="F81" i="1" s="1"/>
  <c r="D82" i="1" s="1"/>
  <c r="K81" i="1" l="1"/>
  <c r="L81" i="1"/>
  <c r="J81" i="1"/>
  <c r="I81" i="1"/>
  <c r="E82" i="1"/>
  <c r="F82" i="1" s="1"/>
  <c r="D83" i="1" s="1"/>
  <c r="L82" i="1" l="1"/>
  <c r="K82" i="1"/>
  <c r="I82" i="1"/>
  <c r="J82" i="1"/>
  <c r="E83" i="1"/>
  <c r="F83" i="1" s="1"/>
  <c r="D84" i="1" s="1"/>
  <c r="L83" i="1" l="1"/>
  <c r="I83" i="1"/>
  <c r="J83" i="1"/>
  <c r="K83" i="1"/>
  <c r="E84" i="1"/>
  <c r="F84" i="1" s="1"/>
  <c r="D85" i="1" s="1"/>
  <c r="I84" i="1" l="1"/>
  <c r="J84" i="1"/>
  <c r="K84" i="1"/>
  <c r="L84" i="1"/>
  <c r="E85" i="1"/>
  <c r="F85" i="1" s="1"/>
  <c r="D86" i="1" s="1"/>
  <c r="I85" i="1" l="1"/>
  <c r="J85" i="1"/>
  <c r="K85" i="1"/>
  <c r="L85" i="1"/>
  <c r="E86" i="1"/>
  <c r="F86" i="1" s="1"/>
  <c r="D87" i="1" s="1"/>
  <c r="J86" i="1" l="1"/>
  <c r="I86" i="1"/>
  <c r="K86" i="1"/>
  <c r="L86" i="1"/>
  <c r="E87" i="1"/>
  <c r="F87" i="1" s="1"/>
  <c r="D88" i="1" s="1"/>
  <c r="I87" i="1" l="1"/>
  <c r="K87" i="1"/>
  <c r="J87" i="1"/>
  <c r="L87" i="1"/>
  <c r="E88" i="1"/>
  <c r="F88" i="1" s="1"/>
  <c r="D89" i="1" s="1"/>
  <c r="L88" i="1" l="1"/>
  <c r="I88" i="1"/>
  <c r="J88" i="1"/>
  <c r="K88" i="1"/>
  <c r="E89" i="1"/>
  <c r="F89" i="1" s="1"/>
  <c r="D90" i="1" s="1"/>
  <c r="I89" i="1" l="1"/>
  <c r="J89" i="1"/>
  <c r="K89" i="1"/>
  <c r="L89" i="1"/>
  <c r="E90" i="1"/>
  <c r="F90" i="1" s="1"/>
  <c r="D91" i="1" s="1"/>
  <c r="I90" i="1" l="1"/>
  <c r="J90" i="1"/>
  <c r="K90" i="1"/>
  <c r="L90" i="1"/>
  <c r="E91" i="1"/>
  <c r="F91" i="1" s="1"/>
  <c r="D92" i="1" s="1"/>
  <c r="J91" i="1" l="1"/>
  <c r="K91" i="1"/>
  <c r="L91" i="1"/>
  <c r="I91" i="1"/>
  <c r="E92" i="1"/>
  <c r="F92" i="1" s="1"/>
  <c r="D93" i="1" s="1"/>
  <c r="J92" i="1" l="1"/>
  <c r="K92" i="1"/>
  <c r="L92" i="1"/>
  <c r="I92" i="1"/>
  <c r="E93" i="1"/>
  <c r="F93" i="1" s="1"/>
  <c r="D94" i="1" s="1"/>
  <c r="L93" i="1" l="1"/>
  <c r="K93" i="1"/>
  <c r="J93" i="1"/>
  <c r="I93" i="1"/>
  <c r="E94" i="1"/>
  <c r="J94" i="1" s="1"/>
  <c r="L94" i="1" l="1"/>
  <c r="K94" i="1"/>
  <c r="I94" i="1"/>
  <c r="F94" i="1"/>
  <c r="D95" i="1" l="1"/>
  <c r="E95" i="1" l="1"/>
  <c r="I95" i="1" s="1"/>
  <c r="L95" i="1" l="1"/>
  <c r="F95" i="1"/>
  <c r="J95" i="1"/>
  <c r="K95" i="1"/>
  <c r="D96" i="1" l="1"/>
  <c r="E96" i="1" l="1"/>
  <c r="J96" i="1" s="1"/>
  <c r="F96" i="1" l="1"/>
  <c r="I96" i="1"/>
  <c r="K96" i="1"/>
  <c r="L96" i="1"/>
  <c r="D97" i="1" l="1"/>
  <c r="E97" i="1" l="1"/>
  <c r="J97" i="1" s="1"/>
  <c r="I97" i="1" l="1"/>
  <c r="F97" i="1"/>
  <c r="K97" i="1"/>
  <c r="L97" i="1"/>
  <c r="D98" i="1" l="1"/>
  <c r="E98" i="1" l="1"/>
  <c r="F98" i="1" l="1"/>
  <c r="J98" i="1"/>
  <c r="I98" i="1"/>
  <c r="K98" i="1"/>
  <c r="L98" i="1"/>
  <c r="D99" i="1" l="1"/>
  <c r="E99" i="1" l="1"/>
  <c r="F99" i="1" l="1"/>
  <c r="K99" i="1"/>
  <c r="I99" i="1"/>
  <c r="J99" i="1"/>
  <c r="L99" i="1"/>
  <c r="D100" i="1" l="1"/>
  <c r="E100" i="1" l="1"/>
  <c r="F100" i="1" s="1"/>
  <c r="I100" i="1" l="1"/>
  <c r="D101" i="1"/>
  <c r="L100" i="1"/>
  <c r="J100" i="1"/>
  <c r="K100" i="1"/>
  <c r="E101" i="1" l="1"/>
  <c r="F101" i="1" s="1"/>
  <c r="D102" i="1" l="1"/>
  <c r="I101" i="1"/>
  <c r="J101" i="1"/>
  <c r="K101" i="1"/>
  <c r="L101" i="1"/>
  <c r="E102" i="1" l="1"/>
  <c r="F102" i="1" s="1"/>
  <c r="D103" i="1" l="1"/>
  <c r="I102" i="1"/>
  <c r="J102" i="1"/>
  <c r="K102" i="1"/>
  <c r="L102" i="1"/>
  <c r="E103" i="1" l="1"/>
  <c r="F103" i="1" s="1"/>
  <c r="D104" i="1" l="1"/>
  <c r="J103" i="1"/>
  <c r="I103" i="1"/>
  <c r="K103" i="1"/>
  <c r="L103" i="1"/>
  <c r="E104" i="1" l="1"/>
  <c r="F104" i="1" s="1"/>
  <c r="D105" i="1" l="1"/>
  <c r="K104" i="1"/>
  <c r="I104" i="1"/>
  <c r="L104" i="1"/>
  <c r="J104" i="1"/>
  <c r="E105" i="1" l="1"/>
  <c r="F105" i="1" s="1"/>
  <c r="D106" i="1" l="1"/>
  <c r="L105" i="1"/>
  <c r="K105" i="1"/>
  <c r="J105" i="1"/>
  <c r="I105" i="1"/>
  <c r="E106" i="1" l="1"/>
  <c r="F106" i="1" l="1"/>
  <c r="L106" i="1"/>
  <c r="K106" i="1"/>
  <c r="I106" i="1"/>
  <c r="J106" i="1"/>
  <c r="D107" i="1" l="1"/>
  <c r="E107" i="1" l="1"/>
  <c r="F107" i="1" l="1"/>
  <c r="K107" i="1"/>
  <c r="L107" i="1"/>
  <c r="I107" i="1"/>
  <c r="J107" i="1"/>
  <c r="D108" i="1" l="1"/>
  <c r="E108" i="1" l="1"/>
  <c r="F108" i="1" l="1"/>
  <c r="I108" i="1"/>
  <c r="J108" i="1"/>
  <c r="K108" i="1"/>
  <c r="L108" i="1"/>
  <c r="D109" i="1" l="1"/>
  <c r="E109" i="1" l="1"/>
  <c r="F109" i="1" l="1"/>
  <c r="I109" i="1"/>
  <c r="L109" i="1"/>
  <c r="J109" i="1"/>
  <c r="K109" i="1"/>
  <c r="D110" i="1" l="1"/>
  <c r="E110" i="1" l="1"/>
  <c r="K110" i="1" s="1"/>
  <c r="F110" i="1" l="1"/>
  <c r="L110" i="1"/>
  <c r="I110" i="1"/>
  <c r="J110" i="1"/>
  <c r="D111" i="1" l="1"/>
  <c r="E111" i="1" l="1"/>
  <c r="F111" i="1" l="1"/>
  <c r="K111" i="1"/>
  <c r="I111" i="1"/>
  <c r="J111" i="1"/>
  <c r="L111" i="1"/>
  <c r="D112" i="1" l="1"/>
  <c r="E112" i="1" l="1"/>
  <c r="F112" i="1" s="1"/>
  <c r="D113" i="1" l="1"/>
  <c r="I112" i="1"/>
  <c r="K112" i="1"/>
  <c r="J112" i="1"/>
  <c r="L112" i="1"/>
  <c r="E113" i="1" l="1"/>
  <c r="F113" i="1" s="1"/>
  <c r="D114" i="1" l="1"/>
  <c r="I113" i="1"/>
  <c r="J113" i="1"/>
  <c r="K113" i="1"/>
  <c r="L113" i="1"/>
  <c r="E114" i="1" l="1"/>
  <c r="F114" i="1" s="1"/>
  <c r="D115" i="1" l="1"/>
  <c r="I114" i="1"/>
  <c r="K114" i="1"/>
  <c r="J114" i="1"/>
  <c r="L114" i="1"/>
  <c r="E115" i="1" l="1"/>
  <c r="F115" i="1" s="1"/>
  <c r="D116" i="1" l="1"/>
  <c r="J115" i="1"/>
  <c r="K115" i="1"/>
  <c r="L115" i="1"/>
  <c r="I115" i="1"/>
  <c r="E116" i="1" l="1"/>
  <c r="F116" i="1" s="1"/>
  <c r="D117" i="1" l="1"/>
  <c r="J116" i="1"/>
  <c r="K116" i="1"/>
  <c r="L116" i="1"/>
  <c r="I116" i="1"/>
  <c r="E117" i="1" l="1"/>
  <c r="F117" i="1" s="1"/>
  <c r="D118" i="1" l="1"/>
  <c r="J17" i="1" s="1"/>
  <c r="K117" i="1"/>
  <c r="L117" i="1"/>
  <c r="J117" i="1"/>
  <c r="I117" i="1"/>
  <c r="E118" i="1" l="1"/>
  <c r="J18" i="1" s="1"/>
  <c r="J13" i="1" s="1"/>
  <c r="J10" i="1" l="1"/>
  <c r="J11" i="1"/>
  <c r="J12" i="1"/>
  <c r="F118" i="1"/>
  <c r="L118" i="1"/>
  <c r="K13" i="1" s="1"/>
  <c r="J118" i="1"/>
  <c r="K11" i="1" s="1"/>
  <c r="K118" i="1"/>
  <c r="K12" i="1" s="1"/>
  <c r="I118" i="1"/>
  <c r="K10" i="1" s="1"/>
</calcChain>
</file>

<file path=xl/sharedStrings.xml><?xml version="1.0" encoding="utf-8"?>
<sst xmlns="http://schemas.openxmlformats.org/spreadsheetml/2006/main" count="47" uniqueCount="35">
  <si>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</si>
  <si>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</si>
  <si>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</si>
  <si>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</si>
  <si>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</si>
  <si>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</si>
  <si>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</si>
  <si>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</si>
  <si>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Seguro de Vehículo</t>
  </si>
  <si>
    <t>VTU</t>
  </si>
  <si>
    <t>% VTU</t>
  </si>
  <si>
    <t>$ VTU</t>
  </si>
  <si>
    <t>Factor</t>
  </si>
  <si>
    <t>Si/No</t>
  </si>
  <si>
    <t>Si</t>
  </si>
  <si>
    <t>Tasa EA</t>
  </si>
  <si>
    <t>Tasa M.V</t>
  </si>
  <si>
    <t xml:space="preserve"> (K+i)</t>
  </si>
  <si>
    <t xml:space="preserve"> (K+i+vida)</t>
  </si>
  <si>
    <t>(K+i+póliza)</t>
  </si>
  <si>
    <t>(K+i+vida+póliza)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</si>
  <si>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</si>
  <si>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</si>
  <si>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</si>
  <si>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</si>
  <si>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</si>
  <si>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</si>
  <si>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</si>
  <si>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</si>
  <si>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</si>
  <si>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</si>
  <si>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</si>
  <si>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</si>
  <si>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</si>
  <si>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V2-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</si>
</sst>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6" fontId="5" fillId="0" borderId="0" xfId="3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0" fontId="4" fillId="0" borderId="0" xfId="0" applyFont="1" applyFill="1"/>
    <xf numFmtId="165" fontId="4" fillId="0" borderId="0" xfId="0" applyNumberFormat="1" applyFont="1" applyFill="1"/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0</xdr:rowOff>
    </xdr:from>
    <xdr:to>
      <xdr:col>2</xdr:col>
      <xdr:colOff>683191</xdr:colOff>
      <xdr:row>3</xdr:row>
      <xdr:rowOff>134769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58751A-4E20-4D74-ADC8-C1A380A1A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80975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9BA19-8010-4304-B354-09A7B3DAD215}">
  <dimension ref="A1:P118"/>
  <sheetViews>
    <sheetView showGridLines="0" showRowColHeaders="0" tabSelected="1" workbookViewId="0">
      <selection activeCell="M2" sqref="M2:N2"/>
    </sheetView>
  </sheetViews>
  <sheetFormatPr baseColWidth="10" defaultColWidth="11.453125" defaultRowHeight="14" x14ac:dyDescent="0.3"/>
  <cols>
    <col min="1" max="1" width="11.453125" style="2"/>
    <col min="2" max="2" width="19.1796875" style="2" bestFit="1" customWidth="1"/>
    <col min="3" max="3" width="17.26953125" style="2" bestFit="1" customWidth="1"/>
    <col min="4" max="4" width="21.453125" style="2" hidden="1" customWidth="1"/>
    <col min="5" max="5" width="19.1796875" style="2" bestFit="1" customWidth="1"/>
    <col min="6" max="6" width="15.7265625" style="2" hidden="1" customWidth="1"/>
    <col min="7" max="7" width="12" style="2" hidden="1" customWidth="1"/>
    <col min="8" max="8" width="12" style="2" bestFit="1" customWidth="1"/>
    <col min="9" max="9" width="18.54296875" style="2" bestFit="1" customWidth="1"/>
    <col min="10" max="11" width="15.7265625" style="2" bestFit="1" customWidth="1"/>
    <col min="12" max="12" width="16.54296875" style="2" customWidth="1"/>
    <col min="13" max="13" width="11.453125" style="2"/>
    <col min="14" max="14" width="13.54296875" style="2" bestFit="1" customWidth="1"/>
    <col min="15" max="16384" width="11.453125" style="2"/>
  </cols>
  <sheetData>
    <row r="1" spans="2:14" x14ac:dyDescent="0.3">
      <c r="M1" s="2" t="s">
        <v>34</v>
      </c>
    </row>
    <row r="2" spans="2:14" x14ac:dyDescent="0.3">
      <c r="H2" s="25" t="s">
        <v>23</v>
      </c>
      <c r="I2" s="25"/>
      <c r="J2" s="25"/>
      <c r="M2" s="26" t="s">
        <v>24</v>
      </c>
      <c r="N2" s="27"/>
    </row>
    <row r="3" spans="2:14" x14ac:dyDescent="0.3">
      <c r="H3" s="25"/>
      <c r="I3" s="25"/>
      <c r="J3" s="25"/>
      <c r="M3" s="3" t="s">
        <v>25</v>
      </c>
      <c r="N3" s="3" t="s">
        <v>3</v>
      </c>
    </row>
    <row r="4" spans="2:14" x14ac:dyDescent="0.3">
      <c r="H4" s="25"/>
      <c r="I4" s="25"/>
      <c r="J4" s="25"/>
      <c r="M4" s="3" t="s">
        <v>26</v>
      </c>
      <c r="N4" s="3" t="s">
        <v>27</v>
      </c>
    </row>
    <row r="5" spans="2:14" x14ac:dyDescent="0.3">
      <c r="M5" s="3" t="s">
        <v>28</v>
      </c>
      <c r="N5" s="3" t="s">
        <v>29</v>
      </c>
    </row>
    <row r="7" spans="2:14" x14ac:dyDescent="0.3">
      <c r="B7" s="24" t="s">
        <v>22</v>
      </c>
      <c r="C7" s="24"/>
    </row>
    <row r="9" spans="2:14" x14ac:dyDescent="0.3">
      <c r="B9" s="10" t="s">
        <v>6</v>
      </c>
      <c r="C9" s="1">
        <v>143990000</v>
      </c>
      <c r="I9" s="10" t="s">
        <v>9</v>
      </c>
      <c r="J9" s="10" t="s">
        <v>11</v>
      </c>
      <c r="K9" s="10" t="s">
        <v>10</v>
      </c>
    </row>
    <row r="10" spans="2:14" x14ac:dyDescent="0.3">
      <c r="B10" s="10" t="s">
        <v>5</v>
      </c>
      <c r="C10" s="4">
        <v>72</v>
      </c>
      <c r="D10" s="5"/>
      <c r="I10" s="10" t="s">
        <v>17</v>
      </c>
      <c r="J10" s="18">
        <f>+J17+J18</f>
        <v>236454756.3686403</v>
      </c>
      <c r="K10" s="19">
        <f>+EFFECT(IRR(I34:I118)*12,12)</f>
        <v>0.19561817146153637</v>
      </c>
      <c r="L10" s="7"/>
    </row>
    <row r="11" spans="2:14" x14ac:dyDescent="0.3">
      <c r="B11" s="10" t="s">
        <v>16</v>
      </c>
      <c r="C11" s="22">
        <v>1.4999999999999999E-2</v>
      </c>
      <c r="I11" s="10" t="s">
        <v>18</v>
      </c>
      <c r="J11" s="18">
        <f>+J17+J18+J19</f>
        <v>249828547.56864029</v>
      </c>
      <c r="K11" s="19">
        <f>+EFFECT(IRR(J34:J118)*12,12)</f>
        <v>0.22238947247476237</v>
      </c>
    </row>
    <row r="12" spans="2:14" x14ac:dyDescent="0.3">
      <c r="B12" s="10" t="s">
        <v>1</v>
      </c>
      <c r="C12" s="18">
        <f>+PMT($C$11,$C$10,-C9)</f>
        <v>3284093.838453338</v>
      </c>
      <c r="I12" s="10" t="s">
        <v>19</v>
      </c>
      <c r="J12" s="18">
        <f>+J17+J18+J20</f>
        <v>277269873.78864038</v>
      </c>
      <c r="K12" s="19">
        <f>+EFFECT(IRR(K34:K118)*12,12)</f>
        <v>0.27679535090200935</v>
      </c>
    </row>
    <row r="13" spans="2:14" x14ac:dyDescent="0.3">
      <c r="I13" s="10" t="s">
        <v>20</v>
      </c>
      <c r="J13" s="18">
        <f>+J17+J18+J19+J20</f>
        <v>290643664.98864037</v>
      </c>
      <c r="K13" s="19">
        <f>+EFFECT(IRR(L34:L118)*12,12)</f>
        <v>0.30314243105947658</v>
      </c>
    </row>
    <row r="14" spans="2:14" x14ac:dyDescent="0.3">
      <c r="C14" s="10" t="s">
        <v>13</v>
      </c>
      <c r="D14" s="10" t="s">
        <v>12</v>
      </c>
      <c r="I14" s="10" t="s">
        <v>15</v>
      </c>
      <c r="J14" s="19">
        <f>+EFFECT(C11*12,12)</f>
        <v>0.19561817146153326</v>
      </c>
      <c r="K14" s="20"/>
    </row>
    <row r="15" spans="2:14" x14ac:dyDescent="0.3">
      <c r="B15" s="10" t="s">
        <v>7</v>
      </c>
      <c r="C15" s="17" t="s">
        <v>14</v>
      </c>
      <c r="D15" s="8">
        <v>1.2899999999999999E-3</v>
      </c>
    </row>
    <row r="16" spans="2:14" x14ac:dyDescent="0.3">
      <c r="B16" s="10" t="s">
        <v>8</v>
      </c>
      <c r="C16" s="17" t="s">
        <v>14</v>
      </c>
      <c r="D16" s="8">
        <v>3.9369166666666667E-3</v>
      </c>
    </row>
    <row r="17" spans="1:16" s="15" customFormat="1" x14ac:dyDescent="0.3">
      <c r="B17" s="12"/>
      <c r="C17" s="13"/>
      <c r="D17" s="14"/>
      <c r="I17" s="10" t="s">
        <v>2</v>
      </c>
      <c r="J17" s="21">
        <f>+SUM(D35:D118)</f>
        <v>92464756.368640244</v>
      </c>
    </row>
    <row r="18" spans="1:16" s="15" customFormat="1" x14ac:dyDescent="0.3">
      <c r="B18" s="12"/>
      <c r="C18" s="13"/>
      <c r="D18" s="14"/>
      <c r="I18" s="10" t="s">
        <v>3</v>
      </c>
      <c r="J18" s="21">
        <f>+SUM(E35:E118)</f>
        <v>143990000.00000006</v>
      </c>
    </row>
    <row r="19" spans="1:16" s="15" customFormat="1" x14ac:dyDescent="0.3">
      <c r="B19" s="12"/>
      <c r="C19" s="13"/>
      <c r="D19" s="14"/>
      <c r="I19" s="10" t="s">
        <v>7</v>
      </c>
      <c r="J19" s="21">
        <f>+SUM(G35:G118)</f>
        <v>13373791.199999982</v>
      </c>
    </row>
    <row r="20" spans="1:16" s="15" customFormat="1" x14ac:dyDescent="0.3">
      <c r="B20" s="12"/>
      <c r="C20" s="13"/>
      <c r="D20" s="14"/>
      <c r="I20" s="10" t="s">
        <v>8</v>
      </c>
      <c r="J20" s="21">
        <f>+SUM(H35:H118)</f>
        <v>40815117.420000076</v>
      </c>
    </row>
    <row r="21" spans="1:16" s="15" customFormat="1" x14ac:dyDescent="0.3">
      <c r="B21" s="12"/>
      <c r="C21" s="13"/>
      <c r="D21" s="14"/>
    </row>
    <row r="22" spans="1:16" s="15" customFormat="1" x14ac:dyDescent="0.3">
      <c r="B22" s="12"/>
      <c r="C22" s="13"/>
      <c r="D22" s="14"/>
    </row>
    <row r="23" spans="1:16" s="15" customFormat="1" x14ac:dyDescent="0.3">
      <c r="B23" s="12"/>
      <c r="C23" s="13"/>
      <c r="D23" s="14"/>
    </row>
    <row r="24" spans="1:16" s="15" customFormat="1" ht="15" customHeight="1" x14ac:dyDescent="0.3">
      <c r="A24" s="23" t="s">
        <v>30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s="15" customFormat="1" x14ac:dyDescent="0.3">
      <c r="B25" s="23" t="s">
        <v>31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6" s="15" customFormat="1" x14ac:dyDescent="0.3">
      <c r="B26" s="23" t="s">
        <v>32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6" s="15" customFormat="1" x14ac:dyDescent="0.3">
      <c r="B27" s="23" t="s">
        <v>33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6" s="15" customFormat="1" x14ac:dyDescent="0.3">
      <c r="B28" s="12"/>
      <c r="C28" s="13"/>
      <c r="D28" s="14"/>
    </row>
    <row r="29" spans="1:16" s="15" customFormat="1" x14ac:dyDescent="0.3">
      <c r="B29" s="12"/>
      <c r="C29" s="13"/>
      <c r="D29" s="14"/>
    </row>
    <row r="30" spans="1:16" s="15" customFormat="1" x14ac:dyDescent="0.3">
      <c r="B30" s="12"/>
      <c r="C30" s="13"/>
      <c r="D30" s="14"/>
    </row>
    <row r="31" spans="1:16" s="15" customFormat="1" x14ac:dyDescent="0.3">
      <c r="B31" s="12"/>
      <c r="C31" s="13"/>
      <c r="D31" s="14"/>
    </row>
    <row r="32" spans="1:16" s="15" customFormat="1" x14ac:dyDescent="0.3">
      <c r="F32" s="16"/>
    </row>
    <row r="33" spans="2:12" ht="26" hidden="1" x14ac:dyDescent="0.3">
      <c r="B33" s="11" t="s">
        <v>0</v>
      </c>
      <c r="C33" s="11" t="s">
        <v>1</v>
      </c>
      <c r="D33" s="11" t="s">
        <v>2</v>
      </c>
      <c r="E33" s="11" t="s">
        <v>3</v>
      </c>
      <c r="F33" s="11" t="s">
        <v>4</v>
      </c>
      <c r="G33" s="11" t="s">
        <v>7</v>
      </c>
      <c r="H33" s="11" t="s">
        <v>8</v>
      </c>
      <c r="I33" s="11" t="s">
        <v>17</v>
      </c>
      <c r="J33" s="11" t="s">
        <v>21</v>
      </c>
      <c r="K33" s="11" t="s">
        <v>19</v>
      </c>
      <c r="L33" s="11" t="s">
        <v>20</v>
      </c>
    </row>
    <row r="34" spans="2:12" hidden="1" x14ac:dyDescent="0.3">
      <c r="B34" s="9">
        <v>0</v>
      </c>
      <c r="C34" s="3"/>
      <c r="D34" s="3"/>
      <c r="E34" s="3"/>
      <c r="F34" s="6">
        <f>+C9</f>
        <v>143990000</v>
      </c>
      <c r="G34" s="3"/>
      <c r="H34" s="3"/>
      <c r="I34" s="6">
        <f>+F34</f>
        <v>143990000</v>
      </c>
      <c r="J34" s="6">
        <f>+F34</f>
        <v>143990000</v>
      </c>
      <c r="K34" s="6">
        <f>+F34</f>
        <v>143990000</v>
      </c>
      <c r="L34" s="6">
        <f>+F34</f>
        <v>143990000</v>
      </c>
    </row>
    <row r="35" spans="2:12" hidden="1" x14ac:dyDescent="0.3">
      <c r="B35" s="9">
        <v>1</v>
      </c>
      <c r="C35" s="6">
        <f>+IF(B35&gt;$C$10,0,$C$12)</f>
        <v>3284093.838453338</v>
      </c>
      <c r="D35" s="6">
        <f>+IF(B35&lt;=$C$10,C9*$C$11,0)</f>
        <v>2159850</v>
      </c>
      <c r="E35" s="6">
        <f>+IF(B35&lt;=$C$10,C35-D35,0)</f>
        <v>1124243.838453338</v>
      </c>
      <c r="F35" s="6">
        <f>+IF(B35&lt;=$C$10,F34-E35,0)</f>
        <v>142865756.16154665</v>
      </c>
      <c r="G35" s="6">
        <f>+IF($C$15="Si",IF(B35&lt;=$C$10,$C$9*$D$15,0),0)</f>
        <v>185747.09999999998</v>
      </c>
      <c r="H35" s="6">
        <f>+IF($C$16="Si",IF(B35&lt;=$C$10,$C$9*$D$16,0),0)</f>
        <v>566876.63083333336</v>
      </c>
      <c r="I35" s="6">
        <f>-D35-E35</f>
        <v>-3284093.838453338</v>
      </c>
      <c r="J35" s="6">
        <f>-D35-E35-G35</f>
        <v>-3469840.9384533381</v>
      </c>
      <c r="K35" s="6">
        <f>-D35-E35-H35</f>
        <v>-3850970.4692866714</v>
      </c>
      <c r="L35" s="6">
        <f>-D35-E35-G35-H35</f>
        <v>-4036717.5692866715</v>
      </c>
    </row>
    <row r="36" spans="2:12" hidden="1" x14ac:dyDescent="0.3">
      <c r="B36" s="9">
        <v>2</v>
      </c>
      <c r="C36" s="6">
        <f t="shared" ref="C36:C66" si="0">+IF(B36&gt;$C$10,0,$C$12)</f>
        <v>3284093.838453338</v>
      </c>
      <c r="D36" s="6">
        <f t="shared" ref="D36:D67" si="1">+IF(B36&lt;=$C$10,F35*$C$11,0)</f>
        <v>2142986.3424231997</v>
      </c>
      <c r="E36" s="6">
        <f t="shared" ref="E36:E66" si="2">+IF(B36&lt;=$C$10,C36-D36,0)</f>
        <v>1141107.4960301383</v>
      </c>
      <c r="F36" s="6">
        <f t="shared" ref="F36:F66" si="3">+IF(B36&lt;=$C$10,F35-E36,0)</f>
        <v>141724648.6655165</v>
      </c>
      <c r="G36" s="6">
        <f t="shared" ref="G36:G99" si="4">+IF($C$15="Si",IF(B36&lt;=$C$10,$C$9*$D$15,0),0)</f>
        <v>185747.09999999998</v>
      </c>
      <c r="H36" s="6">
        <f t="shared" ref="H36:H99" si="5">+IF($C$16="Si",IF(B36&lt;=$C$10,$C$9*$D$16,0),0)</f>
        <v>566876.63083333336</v>
      </c>
      <c r="I36" s="6">
        <f t="shared" ref="I36:I99" si="6">-D36-E36</f>
        <v>-3284093.838453338</v>
      </c>
      <c r="J36" s="6">
        <f t="shared" ref="J36:J99" si="7">-D36-E36-G36</f>
        <v>-3469840.9384533381</v>
      </c>
      <c r="K36" s="6">
        <f t="shared" ref="K36:K99" si="8">-D36-E36-H36</f>
        <v>-3850970.4692866714</v>
      </c>
      <c r="L36" s="6">
        <f t="shared" ref="L36:L99" si="9">-D36-E36-G36-H36</f>
        <v>-4036717.5692866715</v>
      </c>
    </row>
    <row r="37" spans="2:12" hidden="1" x14ac:dyDescent="0.3">
      <c r="B37" s="9">
        <v>3</v>
      </c>
      <c r="C37" s="6">
        <f t="shared" si="0"/>
        <v>3284093.838453338</v>
      </c>
      <c r="D37" s="6">
        <f t="shared" si="1"/>
        <v>2125869.7299827472</v>
      </c>
      <c r="E37" s="6">
        <f t="shared" si="2"/>
        <v>1158224.1084705908</v>
      </c>
      <c r="F37" s="6">
        <f t="shared" si="3"/>
        <v>140566424.55704591</v>
      </c>
      <c r="G37" s="6">
        <f t="shared" si="4"/>
        <v>185747.09999999998</v>
      </c>
      <c r="H37" s="6">
        <f t="shared" si="5"/>
        <v>566876.63083333336</v>
      </c>
      <c r="I37" s="6">
        <f t="shared" si="6"/>
        <v>-3284093.838453338</v>
      </c>
      <c r="J37" s="6">
        <f t="shared" si="7"/>
        <v>-3469840.9384533381</v>
      </c>
      <c r="K37" s="6">
        <f t="shared" si="8"/>
        <v>-3850970.4692866714</v>
      </c>
      <c r="L37" s="6">
        <f t="shared" si="9"/>
        <v>-4036717.5692866715</v>
      </c>
    </row>
    <row r="38" spans="2:12" hidden="1" x14ac:dyDescent="0.3">
      <c r="B38" s="9">
        <v>4</v>
      </c>
      <c r="C38" s="6">
        <f t="shared" si="0"/>
        <v>3284093.838453338</v>
      </c>
      <c r="D38" s="6">
        <f t="shared" si="1"/>
        <v>2108496.3683556886</v>
      </c>
      <c r="E38" s="6">
        <f t="shared" si="2"/>
        <v>1175597.4700976494</v>
      </c>
      <c r="F38" s="6">
        <f t="shared" si="3"/>
        <v>139390827.08694825</v>
      </c>
      <c r="G38" s="6">
        <f t="shared" si="4"/>
        <v>185747.09999999998</v>
      </c>
      <c r="H38" s="6">
        <f t="shared" si="5"/>
        <v>566876.63083333336</v>
      </c>
      <c r="I38" s="6">
        <f t="shared" si="6"/>
        <v>-3284093.838453338</v>
      </c>
      <c r="J38" s="6">
        <f t="shared" si="7"/>
        <v>-3469840.9384533381</v>
      </c>
      <c r="K38" s="6">
        <f t="shared" si="8"/>
        <v>-3850970.4692866714</v>
      </c>
      <c r="L38" s="6">
        <f t="shared" si="9"/>
        <v>-4036717.5692866715</v>
      </c>
    </row>
    <row r="39" spans="2:12" hidden="1" x14ac:dyDescent="0.3">
      <c r="B39" s="9">
        <v>5</v>
      </c>
      <c r="C39" s="6">
        <f t="shared" si="0"/>
        <v>3284093.838453338</v>
      </c>
      <c r="D39" s="6">
        <f t="shared" si="1"/>
        <v>2090862.4063042237</v>
      </c>
      <c r="E39" s="6">
        <f t="shared" si="2"/>
        <v>1193231.4321491143</v>
      </c>
      <c r="F39" s="6">
        <f t="shared" si="3"/>
        <v>138197595.65479913</v>
      </c>
      <c r="G39" s="6">
        <f t="shared" si="4"/>
        <v>185747.09999999998</v>
      </c>
      <c r="H39" s="6">
        <f t="shared" si="5"/>
        <v>566876.63083333336</v>
      </c>
      <c r="I39" s="6">
        <f t="shared" si="6"/>
        <v>-3284093.838453338</v>
      </c>
      <c r="J39" s="6">
        <f t="shared" si="7"/>
        <v>-3469840.9384533381</v>
      </c>
      <c r="K39" s="6">
        <f t="shared" si="8"/>
        <v>-3850970.4692866714</v>
      </c>
      <c r="L39" s="6">
        <f t="shared" si="9"/>
        <v>-4036717.5692866715</v>
      </c>
    </row>
    <row r="40" spans="2:12" hidden="1" x14ac:dyDescent="0.3">
      <c r="B40" s="9">
        <v>6</v>
      </c>
      <c r="C40" s="6">
        <f t="shared" si="0"/>
        <v>3284093.838453338</v>
      </c>
      <c r="D40" s="6">
        <f t="shared" si="1"/>
        <v>2072963.9348219868</v>
      </c>
      <c r="E40" s="6">
        <f t="shared" si="2"/>
        <v>1211129.9036313512</v>
      </c>
      <c r="F40" s="6">
        <f t="shared" si="3"/>
        <v>136986465.75116777</v>
      </c>
      <c r="G40" s="6">
        <f t="shared" si="4"/>
        <v>185747.09999999998</v>
      </c>
      <c r="H40" s="6">
        <f t="shared" si="5"/>
        <v>566876.63083333336</v>
      </c>
      <c r="I40" s="6">
        <f t="shared" si="6"/>
        <v>-3284093.838453338</v>
      </c>
      <c r="J40" s="6">
        <f t="shared" si="7"/>
        <v>-3469840.9384533381</v>
      </c>
      <c r="K40" s="6">
        <f t="shared" si="8"/>
        <v>-3850970.4692866714</v>
      </c>
      <c r="L40" s="6">
        <f t="shared" si="9"/>
        <v>-4036717.5692866715</v>
      </c>
    </row>
    <row r="41" spans="2:12" hidden="1" x14ac:dyDescent="0.3">
      <c r="B41" s="9">
        <v>7</v>
      </c>
      <c r="C41" s="6">
        <f t="shared" si="0"/>
        <v>3284093.838453338</v>
      </c>
      <c r="D41" s="6">
        <f t="shared" si="1"/>
        <v>2054796.9862675166</v>
      </c>
      <c r="E41" s="6">
        <f t="shared" si="2"/>
        <v>1229296.8521858214</v>
      </c>
      <c r="F41" s="6">
        <f t="shared" si="3"/>
        <v>135757168.89898196</v>
      </c>
      <c r="G41" s="6">
        <f t="shared" si="4"/>
        <v>185747.09999999998</v>
      </c>
      <c r="H41" s="6">
        <f t="shared" si="5"/>
        <v>566876.63083333336</v>
      </c>
      <c r="I41" s="6">
        <f t="shared" si="6"/>
        <v>-3284093.838453338</v>
      </c>
      <c r="J41" s="6">
        <f t="shared" si="7"/>
        <v>-3469840.9384533381</v>
      </c>
      <c r="K41" s="6">
        <f t="shared" si="8"/>
        <v>-3850970.4692866714</v>
      </c>
      <c r="L41" s="6">
        <f t="shared" si="9"/>
        <v>-4036717.5692866715</v>
      </c>
    </row>
    <row r="42" spans="2:12" hidden="1" x14ac:dyDescent="0.3">
      <c r="B42" s="9">
        <v>8</v>
      </c>
      <c r="C42" s="6">
        <f t="shared" si="0"/>
        <v>3284093.838453338</v>
      </c>
      <c r="D42" s="6">
        <f t="shared" si="1"/>
        <v>2036357.5334847292</v>
      </c>
      <c r="E42" s="6">
        <f t="shared" si="2"/>
        <v>1247736.3049686088</v>
      </c>
      <c r="F42" s="6">
        <f t="shared" si="3"/>
        <v>134509432.59401336</v>
      </c>
      <c r="G42" s="6">
        <f t="shared" si="4"/>
        <v>185747.09999999998</v>
      </c>
      <c r="H42" s="6">
        <f t="shared" si="5"/>
        <v>566876.63083333336</v>
      </c>
      <c r="I42" s="6">
        <f t="shared" si="6"/>
        <v>-3284093.838453338</v>
      </c>
      <c r="J42" s="6">
        <f t="shared" si="7"/>
        <v>-3469840.9384533381</v>
      </c>
      <c r="K42" s="6">
        <f t="shared" si="8"/>
        <v>-3850970.4692866714</v>
      </c>
      <c r="L42" s="6">
        <f t="shared" si="9"/>
        <v>-4036717.5692866715</v>
      </c>
    </row>
    <row r="43" spans="2:12" hidden="1" x14ac:dyDescent="0.3">
      <c r="B43" s="9">
        <v>9</v>
      </c>
      <c r="C43" s="6">
        <f t="shared" si="0"/>
        <v>3284093.838453338</v>
      </c>
      <c r="D43" s="6">
        <f t="shared" si="1"/>
        <v>2017641.4889102003</v>
      </c>
      <c r="E43" s="6">
        <f t="shared" si="2"/>
        <v>1266452.3495431377</v>
      </c>
      <c r="F43" s="6">
        <f t="shared" si="3"/>
        <v>133242980.24447022</v>
      </c>
      <c r="G43" s="6">
        <f t="shared" si="4"/>
        <v>185747.09999999998</v>
      </c>
      <c r="H43" s="6">
        <f t="shared" si="5"/>
        <v>566876.63083333336</v>
      </c>
      <c r="I43" s="6">
        <f t="shared" si="6"/>
        <v>-3284093.838453338</v>
      </c>
      <c r="J43" s="6">
        <f t="shared" si="7"/>
        <v>-3469840.9384533381</v>
      </c>
      <c r="K43" s="6">
        <f t="shared" si="8"/>
        <v>-3850970.4692866714</v>
      </c>
      <c r="L43" s="6">
        <f t="shared" si="9"/>
        <v>-4036717.5692866715</v>
      </c>
    </row>
    <row r="44" spans="2:12" hidden="1" x14ac:dyDescent="0.3">
      <c r="B44" s="9">
        <v>10</v>
      </c>
      <c r="C44" s="6">
        <f t="shared" si="0"/>
        <v>3284093.838453338</v>
      </c>
      <c r="D44" s="6">
        <f t="shared" si="1"/>
        <v>1998644.7036670533</v>
      </c>
      <c r="E44" s="6">
        <f t="shared" si="2"/>
        <v>1285449.1347862848</v>
      </c>
      <c r="F44" s="6">
        <f t="shared" si="3"/>
        <v>131957531.10968395</v>
      </c>
      <c r="G44" s="6">
        <f t="shared" si="4"/>
        <v>185747.09999999998</v>
      </c>
      <c r="H44" s="6">
        <f t="shared" si="5"/>
        <v>566876.63083333336</v>
      </c>
      <c r="I44" s="6">
        <f t="shared" si="6"/>
        <v>-3284093.838453338</v>
      </c>
      <c r="J44" s="6">
        <f t="shared" si="7"/>
        <v>-3469840.9384533381</v>
      </c>
      <c r="K44" s="6">
        <f t="shared" si="8"/>
        <v>-3850970.4692866714</v>
      </c>
      <c r="L44" s="6">
        <f t="shared" si="9"/>
        <v>-4036717.5692866715</v>
      </c>
    </row>
    <row r="45" spans="2:12" hidden="1" x14ac:dyDescent="0.3">
      <c r="B45" s="9">
        <v>11</v>
      </c>
      <c r="C45" s="6">
        <f t="shared" si="0"/>
        <v>3284093.838453338</v>
      </c>
      <c r="D45" s="6">
        <f t="shared" si="1"/>
        <v>1979362.9666452592</v>
      </c>
      <c r="E45" s="6">
        <f t="shared" si="2"/>
        <v>1304730.8718080788</v>
      </c>
      <c r="F45" s="6">
        <f t="shared" si="3"/>
        <v>130652800.23787586</v>
      </c>
      <c r="G45" s="6">
        <f t="shared" si="4"/>
        <v>185747.09999999998</v>
      </c>
      <c r="H45" s="6">
        <f t="shared" si="5"/>
        <v>566876.63083333336</v>
      </c>
      <c r="I45" s="6">
        <f t="shared" si="6"/>
        <v>-3284093.838453338</v>
      </c>
      <c r="J45" s="6">
        <f t="shared" si="7"/>
        <v>-3469840.9384533381</v>
      </c>
      <c r="K45" s="6">
        <f t="shared" si="8"/>
        <v>-3850970.4692866714</v>
      </c>
      <c r="L45" s="6">
        <f t="shared" si="9"/>
        <v>-4036717.5692866715</v>
      </c>
    </row>
    <row r="46" spans="2:12" hidden="1" x14ac:dyDescent="0.3">
      <c r="B46" s="9">
        <v>12</v>
      </c>
      <c r="C46" s="6">
        <f t="shared" si="0"/>
        <v>3284093.838453338</v>
      </c>
      <c r="D46" s="6">
        <f t="shared" si="1"/>
        <v>1959792.003568138</v>
      </c>
      <c r="E46" s="6">
        <f t="shared" si="2"/>
        <v>1324301.8348852</v>
      </c>
      <c r="F46" s="6">
        <f t="shared" si="3"/>
        <v>129328498.40299067</v>
      </c>
      <c r="G46" s="6">
        <f t="shared" si="4"/>
        <v>185747.09999999998</v>
      </c>
      <c r="H46" s="6">
        <f t="shared" si="5"/>
        <v>566876.63083333336</v>
      </c>
      <c r="I46" s="6">
        <f t="shared" si="6"/>
        <v>-3284093.838453338</v>
      </c>
      <c r="J46" s="6">
        <f t="shared" si="7"/>
        <v>-3469840.9384533381</v>
      </c>
      <c r="K46" s="6">
        <f t="shared" si="8"/>
        <v>-3850970.4692866714</v>
      </c>
      <c r="L46" s="6">
        <f t="shared" si="9"/>
        <v>-4036717.5692866715</v>
      </c>
    </row>
    <row r="47" spans="2:12" hidden="1" x14ac:dyDescent="0.3">
      <c r="B47" s="9">
        <v>13</v>
      </c>
      <c r="C47" s="6">
        <f t="shared" si="0"/>
        <v>3284093.838453338</v>
      </c>
      <c r="D47" s="6">
        <f t="shared" si="1"/>
        <v>1939927.47604486</v>
      </c>
      <c r="E47" s="6">
        <f t="shared" si="2"/>
        <v>1344166.362408478</v>
      </c>
      <c r="F47" s="6">
        <f t="shared" si="3"/>
        <v>127984332.04058219</v>
      </c>
      <c r="G47" s="6">
        <f t="shared" si="4"/>
        <v>185747.09999999998</v>
      </c>
      <c r="H47" s="6">
        <f t="shared" si="5"/>
        <v>566876.63083333336</v>
      </c>
      <c r="I47" s="6">
        <f t="shared" si="6"/>
        <v>-3284093.838453338</v>
      </c>
      <c r="J47" s="6">
        <f t="shared" si="7"/>
        <v>-3469840.9384533381</v>
      </c>
      <c r="K47" s="6">
        <f t="shared" si="8"/>
        <v>-3850970.4692866714</v>
      </c>
      <c r="L47" s="6">
        <f t="shared" si="9"/>
        <v>-4036717.5692866715</v>
      </c>
    </row>
    <row r="48" spans="2:12" hidden="1" x14ac:dyDescent="0.3">
      <c r="B48" s="9">
        <v>14</v>
      </c>
      <c r="C48" s="6">
        <f t="shared" si="0"/>
        <v>3284093.838453338</v>
      </c>
      <c r="D48" s="6">
        <f t="shared" si="1"/>
        <v>1919764.9806087329</v>
      </c>
      <c r="E48" s="6">
        <f t="shared" si="2"/>
        <v>1364328.8578446051</v>
      </c>
      <c r="F48" s="6">
        <f t="shared" si="3"/>
        <v>126620003.18273759</v>
      </c>
      <c r="G48" s="6">
        <f t="shared" si="4"/>
        <v>185747.09999999998</v>
      </c>
      <c r="H48" s="6">
        <f t="shared" si="5"/>
        <v>566876.63083333336</v>
      </c>
      <c r="I48" s="6">
        <f t="shared" si="6"/>
        <v>-3284093.838453338</v>
      </c>
      <c r="J48" s="6">
        <f t="shared" si="7"/>
        <v>-3469840.9384533381</v>
      </c>
      <c r="K48" s="6">
        <f t="shared" si="8"/>
        <v>-3850970.4692866714</v>
      </c>
      <c r="L48" s="6">
        <f t="shared" si="9"/>
        <v>-4036717.5692866715</v>
      </c>
    </row>
    <row r="49" spans="2:12" hidden="1" x14ac:dyDescent="0.3">
      <c r="B49" s="9">
        <v>15</v>
      </c>
      <c r="C49" s="6">
        <f t="shared" si="0"/>
        <v>3284093.838453338</v>
      </c>
      <c r="D49" s="6">
        <f t="shared" si="1"/>
        <v>1899300.0477410639</v>
      </c>
      <c r="E49" s="6">
        <f t="shared" si="2"/>
        <v>1384793.7907122741</v>
      </c>
      <c r="F49" s="6">
        <f t="shared" si="3"/>
        <v>125235209.39202532</v>
      </c>
      <c r="G49" s="6">
        <f t="shared" si="4"/>
        <v>185747.09999999998</v>
      </c>
      <c r="H49" s="6">
        <f t="shared" si="5"/>
        <v>566876.63083333336</v>
      </c>
      <c r="I49" s="6">
        <f t="shared" si="6"/>
        <v>-3284093.838453338</v>
      </c>
      <c r="J49" s="6">
        <f t="shared" si="7"/>
        <v>-3469840.9384533381</v>
      </c>
      <c r="K49" s="6">
        <f t="shared" si="8"/>
        <v>-3850970.4692866714</v>
      </c>
      <c r="L49" s="6">
        <f t="shared" si="9"/>
        <v>-4036717.5692866715</v>
      </c>
    </row>
    <row r="50" spans="2:12" hidden="1" x14ac:dyDescent="0.3">
      <c r="B50" s="9">
        <v>16</v>
      </c>
      <c r="C50" s="6">
        <f t="shared" si="0"/>
        <v>3284093.838453338</v>
      </c>
      <c r="D50" s="6">
        <f t="shared" si="1"/>
        <v>1878528.1408803798</v>
      </c>
      <c r="E50" s="6">
        <f t="shared" si="2"/>
        <v>1405565.6975729582</v>
      </c>
      <c r="F50" s="6">
        <f t="shared" si="3"/>
        <v>123829643.69445236</v>
      </c>
      <c r="G50" s="6">
        <f t="shared" si="4"/>
        <v>185747.09999999998</v>
      </c>
      <c r="H50" s="6">
        <f t="shared" si="5"/>
        <v>566876.63083333336</v>
      </c>
      <c r="I50" s="6">
        <f t="shared" si="6"/>
        <v>-3284093.838453338</v>
      </c>
      <c r="J50" s="6">
        <f t="shared" si="7"/>
        <v>-3469840.9384533381</v>
      </c>
      <c r="K50" s="6">
        <f t="shared" si="8"/>
        <v>-3850970.4692866714</v>
      </c>
      <c r="L50" s="6">
        <f t="shared" si="9"/>
        <v>-4036717.5692866715</v>
      </c>
    </row>
    <row r="51" spans="2:12" hidden="1" x14ac:dyDescent="0.3">
      <c r="B51" s="9">
        <v>17</v>
      </c>
      <c r="C51" s="6">
        <f t="shared" si="0"/>
        <v>3284093.838453338</v>
      </c>
      <c r="D51" s="6">
        <f t="shared" si="1"/>
        <v>1857444.6554167853</v>
      </c>
      <c r="E51" s="6">
        <f t="shared" si="2"/>
        <v>1426649.1830365527</v>
      </c>
      <c r="F51" s="6">
        <f t="shared" si="3"/>
        <v>122402994.51141581</v>
      </c>
      <c r="G51" s="6">
        <f t="shared" si="4"/>
        <v>185747.09999999998</v>
      </c>
      <c r="H51" s="6">
        <f t="shared" si="5"/>
        <v>566876.63083333336</v>
      </c>
      <c r="I51" s="6">
        <f t="shared" si="6"/>
        <v>-3284093.838453338</v>
      </c>
      <c r="J51" s="6">
        <f t="shared" si="7"/>
        <v>-3469840.9384533381</v>
      </c>
      <c r="K51" s="6">
        <f t="shared" si="8"/>
        <v>-3850970.4692866714</v>
      </c>
      <c r="L51" s="6">
        <f t="shared" si="9"/>
        <v>-4036717.5692866715</v>
      </c>
    </row>
    <row r="52" spans="2:12" hidden="1" x14ac:dyDescent="0.3">
      <c r="B52" s="9">
        <v>18</v>
      </c>
      <c r="C52" s="6">
        <f t="shared" si="0"/>
        <v>3284093.838453338</v>
      </c>
      <c r="D52" s="6">
        <f t="shared" si="1"/>
        <v>1836044.9176712371</v>
      </c>
      <c r="E52" s="6">
        <f t="shared" si="2"/>
        <v>1448048.9207821009</v>
      </c>
      <c r="F52" s="6">
        <f t="shared" si="3"/>
        <v>120954945.59063371</v>
      </c>
      <c r="G52" s="6">
        <f t="shared" si="4"/>
        <v>185747.09999999998</v>
      </c>
      <c r="H52" s="6">
        <f t="shared" si="5"/>
        <v>566876.63083333336</v>
      </c>
      <c r="I52" s="6">
        <f t="shared" si="6"/>
        <v>-3284093.838453338</v>
      </c>
      <c r="J52" s="6">
        <f t="shared" si="7"/>
        <v>-3469840.9384533381</v>
      </c>
      <c r="K52" s="6">
        <f t="shared" si="8"/>
        <v>-3850970.4692866714</v>
      </c>
      <c r="L52" s="6">
        <f t="shared" si="9"/>
        <v>-4036717.5692866715</v>
      </c>
    </row>
    <row r="53" spans="2:12" hidden="1" x14ac:dyDescent="0.3">
      <c r="B53" s="9">
        <v>19</v>
      </c>
      <c r="C53" s="6">
        <f t="shared" si="0"/>
        <v>3284093.838453338</v>
      </c>
      <c r="D53" s="6">
        <f t="shared" si="1"/>
        <v>1814324.1838595055</v>
      </c>
      <c r="E53" s="6">
        <f t="shared" si="2"/>
        <v>1469769.6545938326</v>
      </c>
      <c r="F53" s="6">
        <f t="shared" si="3"/>
        <v>119485175.93603988</v>
      </c>
      <c r="G53" s="6">
        <f t="shared" si="4"/>
        <v>185747.09999999998</v>
      </c>
      <c r="H53" s="6">
        <f t="shared" si="5"/>
        <v>566876.63083333336</v>
      </c>
      <c r="I53" s="6">
        <f t="shared" si="6"/>
        <v>-3284093.838453338</v>
      </c>
      <c r="J53" s="6">
        <f t="shared" si="7"/>
        <v>-3469840.9384533381</v>
      </c>
      <c r="K53" s="6">
        <f t="shared" si="8"/>
        <v>-3850970.4692866714</v>
      </c>
      <c r="L53" s="6">
        <f t="shared" si="9"/>
        <v>-4036717.5692866715</v>
      </c>
    </row>
    <row r="54" spans="2:12" hidden="1" x14ac:dyDescent="0.3">
      <c r="B54" s="9">
        <v>20</v>
      </c>
      <c r="C54" s="6">
        <f t="shared" si="0"/>
        <v>3284093.838453338</v>
      </c>
      <c r="D54" s="6">
        <f t="shared" si="1"/>
        <v>1792277.6390405982</v>
      </c>
      <c r="E54" s="6">
        <f t="shared" si="2"/>
        <v>1491816.1994127398</v>
      </c>
      <c r="F54" s="6">
        <f t="shared" si="3"/>
        <v>117993359.73662715</v>
      </c>
      <c r="G54" s="6">
        <f t="shared" si="4"/>
        <v>185747.09999999998</v>
      </c>
      <c r="H54" s="6">
        <f t="shared" si="5"/>
        <v>566876.63083333336</v>
      </c>
      <c r="I54" s="6">
        <f t="shared" si="6"/>
        <v>-3284093.838453338</v>
      </c>
      <c r="J54" s="6">
        <f t="shared" si="7"/>
        <v>-3469840.9384533381</v>
      </c>
      <c r="K54" s="6">
        <f t="shared" si="8"/>
        <v>-3850970.4692866714</v>
      </c>
      <c r="L54" s="6">
        <f t="shared" si="9"/>
        <v>-4036717.5692866715</v>
      </c>
    </row>
    <row r="55" spans="2:12" hidden="1" x14ac:dyDescent="0.3">
      <c r="B55" s="9">
        <v>21</v>
      </c>
      <c r="C55" s="6">
        <f t="shared" si="0"/>
        <v>3284093.838453338</v>
      </c>
      <c r="D55" s="6">
        <f t="shared" si="1"/>
        <v>1769900.3960494071</v>
      </c>
      <c r="E55" s="6">
        <f t="shared" si="2"/>
        <v>1514193.4424039309</v>
      </c>
      <c r="F55" s="6">
        <f t="shared" si="3"/>
        <v>116479166.29422322</v>
      </c>
      <c r="G55" s="6">
        <f t="shared" si="4"/>
        <v>185747.09999999998</v>
      </c>
      <c r="H55" s="6">
        <f t="shared" si="5"/>
        <v>566876.63083333336</v>
      </c>
      <c r="I55" s="6">
        <f t="shared" si="6"/>
        <v>-3284093.838453338</v>
      </c>
      <c r="J55" s="6">
        <f t="shared" si="7"/>
        <v>-3469840.9384533381</v>
      </c>
      <c r="K55" s="6">
        <f t="shared" si="8"/>
        <v>-3850970.4692866714</v>
      </c>
      <c r="L55" s="6">
        <f t="shared" si="9"/>
        <v>-4036717.5692866715</v>
      </c>
    </row>
    <row r="56" spans="2:12" hidden="1" x14ac:dyDescent="0.3">
      <c r="B56" s="9">
        <v>22</v>
      </c>
      <c r="C56" s="6">
        <f t="shared" si="0"/>
        <v>3284093.838453338</v>
      </c>
      <c r="D56" s="6">
        <f t="shared" si="1"/>
        <v>1747187.4944133481</v>
      </c>
      <c r="E56" s="6">
        <f t="shared" si="2"/>
        <v>1536906.3440399899</v>
      </c>
      <c r="F56" s="6">
        <f t="shared" si="3"/>
        <v>114942259.95018323</v>
      </c>
      <c r="G56" s="6">
        <f t="shared" si="4"/>
        <v>185747.09999999998</v>
      </c>
      <c r="H56" s="6">
        <f t="shared" si="5"/>
        <v>566876.63083333336</v>
      </c>
      <c r="I56" s="6">
        <f t="shared" si="6"/>
        <v>-3284093.838453338</v>
      </c>
      <c r="J56" s="6">
        <f t="shared" si="7"/>
        <v>-3469840.9384533381</v>
      </c>
      <c r="K56" s="6">
        <f t="shared" si="8"/>
        <v>-3850970.4692866714</v>
      </c>
      <c r="L56" s="6">
        <f t="shared" si="9"/>
        <v>-4036717.5692866715</v>
      </c>
    </row>
    <row r="57" spans="2:12" hidden="1" x14ac:dyDescent="0.3">
      <c r="B57" s="9">
        <v>23</v>
      </c>
      <c r="C57" s="6">
        <f t="shared" si="0"/>
        <v>3284093.838453338</v>
      </c>
      <c r="D57" s="6">
        <f t="shared" si="1"/>
        <v>1724133.8992527483</v>
      </c>
      <c r="E57" s="6">
        <f t="shared" si="2"/>
        <v>1559959.9392005897</v>
      </c>
      <c r="F57" s="6">
        <f t="shared" si="3"/>
        <v>113382300.01098263</v>
      </c>
      <c r="G57" s="6">
        <f t="shared" si="4"/>
        <v>185747.09999999998</v>
      </c>
      <c r="H57" s="6">
        <f t="shared" si="5"/>
        <v>566876.63083333336</v>
      </c>
      <c r="I57" s="6">
        <f t="shared" si="6"/>
        <v>-3284093.838453338</v>
      </c>
      <c r="J57" s="6">
        <f t="shared" si="7"/>
        <v>-3469840.9384533381</v>
      </c>
      <c r="K57" s="6">
        <f t="shared" si="8"/>
        <v>-3850970.4692866714</v>
      </c>
      <c r="L57" s="6">
        <f t="shared" si="9"/>
        <v>-4036717.5692866715</v>
      </c>
    </row>
    <row r="58" spans="2:12" hidden="1" x14ac:dyDescent="0.3">
      <c r="B58" s="9">
        <v>24</v>
      </c>
      <c r="C58" s="6">
        <f t="shared" si="0"/>
        <v>3284093.838453338</v>
      </c>
      <c r="D58" s="6">
        <f t="shared" si="1"/>
        <v>1700734.5001647393</v>
      </c>
      <c r="E58" s="6">
        <f t="shared" si="2"/>
        <v>1583359.3382885987</v>
      </c>
      <c r="F58" s="6">
        <f t="shared" si="3"/>
        <v>111798940.67269403</v>
      </c>
      <c r="G58" s="6">
        <f t="shared" si="4"/>
        <v>185747.09999999998</v>
      </c>
      <c r="H58" s="6">
        <f t="shared" si="5"/>
        <v>566876.63083333336</v>
      </c>
      <c r="I58" s="6">
        <f t="shared" si="6"/>
        <v>-3284093.838453338</v>
      </c>
      <c r="J58" s="6">
        <f t="shared" si="7"/>
        <v>-3469840.9384533381</v>
      </c>
      <c r="K58" s="6">
        <f t="shared" si="8"/>
        <v>-3850970.4692866714</v>
      </c>
      <c r="L58" s="6">
        <f t="shared" si="9"/>
        <v>-4036717.5692866715</v>
      </c>
    </row>
    <row r="59" spans="2:12" hidden="1" x14ac:dyDescent="0.3">
      <c r="B59" s="9">
        <v>25</v>
      </c>
      <c r="C59" s="6">
        <f t="shared" si="0"/>
        <v>3284093.838453338</v>
      </c>
      <c r="D59" s="6">
        <f t="shared" si="1"/>
        <v>1676984.1100904103</v>
      </c>
      <c r="E59" s="6">
        <f t="shared" si="2"/>
        <v>1607109.7283629277</v>
      </c>
      <c r="F59" s="6">
        <f t="shared" si="3"/>
        <v>110191830.94433109</v>
      </c>
      <c r="G59" s="6">
        <f t="shared" si="4"/>
        <v>185747.09999999998</v>
      </c>
      <c r="H59" s="6">
        <f t="shared" si="5"/>
        <v>566876.63083333336</v>
      </c>
      <c r="I59" s="6">
        <f t="shared" si="6"/>
        <v>-3284093.838453338</v>
      </c>
      <c r="J59" s="6">
        <f t="shared" si="7"/>
        <v>-3469840.9384533381</v>
      </c>
      <c r="K59" s="6">
        <f t="shared" si="8"/>
        <v>-3850970.4692866714</v>
      </c>
      <c r="L59" s="6">
        <f t="shared" si="9"/>
        <v>-4036717.5692866715</v>
      </c>
    </row>
    <row r="60" spans="2:12" hidden="1" x14ac:dyDescent="0.3">
      <c r="B60" s="9">
        <v>26</v>
      </c>
      <c r="C60" s="6">
        <f t="shared" si="0"/>
        <v>3284093.838453338</v>
      </c>
      <c r="D60" s="6">
        <f t="shared" si="1"/>
        <v>1652877.4641649663</v>
      </c>
      <c r="E60" s="6">
        <f t="shared" si="2"/>
        <v>1631216.3742883718</v>
      </c>
      <c r="F60" s="6">
        <f t="shared" si="3"/>
        <v>108560614.57004273</v>
      </c>
      <c r="G60" s="6">
        <f t="shared" si="4"/>
        <v>185747.09999999998</v>
      </c>
      <c r="H60" s="6">
        <f t="shared" si="5"/>
        <v>566876.63083333336</v>
      </c>
      <c r="I60" s="6">
        <f t="shared" si="6"/>
        <v>-3284093.838453338</v>
      </c>
      <c r="J60" s="6">
        <f t="shared" si="7"/>
        <v>-3469840.9384533381</v>
      </c>
      <c r="K60" s="6">
        <f t="shared" si="8"/>
        <v>-3850970.4692866714</v>
      </c>
      <c r="L60" s="6">
        <f t="shared" si="9"/>
        <v>-4036717.5692866715</v>
      </c>
    </row>
    <row r="61" spans="2:12" hidden="1" x14ac:dyDescent="0.3">
      <c r="B61" s="9">
        <v>27</v>
      </c>
      <c r="C61" s="6">
        <f t="shared" si="0"/>
        <v>3284093.838453338</v>
      </c>
      <c r="D61" s="6">
        <f t="shared" si="1"/>
        <v>1628409.2185506409</v>
      </c>
      <c r="E61" s="6">
        <f t="shared" si="2"/>
        <v>1655684.6199026972</v>
      </c>
      <c r="F61" s="6">
        <f t="shared" si="3"/>
        <v>106904929.95014003</v>
      </c>
      <c r="G61" s="6">
        <f t="shared" si="4"/>
        <v>185747.09999999998</v>
      </c>
      <c r="H61" s="6">
        <f t="shared" si="5"/>
        <v>566876.63083333336</v>
      </c>
      <c r="I61" s="6">
        <f t="shared" si="6"/>
        <v>-3284093.838453338</v>
      </c>
      <c r="J61" s="6">
        <f t="shared" si="7"/>
        <v>-3469840.9384533381</v>
      </c>
      <c r="K61" s="6">
        <f t="shared" si="8"/>
        <v>-3850970.4692866714</v>
      </c>
      <c r="L61" s="6">
        <f t="shared" si="9"/>
        <v>-4036717.5692866715</v>
      </c>
    </row>
    <row r="62" spans="2:12" hidden="1" x14ac:dyDescent="0.3">
      <c r="B62" s="9">
        <v>28</v>
      </c>
      <c r="C62" s="6">
        <f t="shared" si="0"/>
        <v>3284093.838453338</v>
      </c>
      <c r="D62" s="6">
        <f t="shared" si="1"/>
        <v>1603573.9492521004</v>
      </c>
      <c r="E62" s="6">
        <f t="shared" si="2"/>
        <v>1680519.8892012376</v>
      </c>
      <c r="F62" s="6">
        <f t="shared" si="3"/>
        <v>105224410.06093879</v>
      </c>
      <c r="G62" s="6">
        <f t="shared" si="4"/>
        <v>185747.09999999998</v>
      </c>
      <c r="H62" s="6">
        <f t="shared" si="5"/>
        <v>566876.63083333336</v>
      </c>
      <c r="I62" s="6">
        <f t="shared" si="6"/>
        <v>-3284093.838453338</v>
      </c>
      <c r="J62" s="6">
        <f t="shared" si="7"/>
        <v>-3469840.9384533381</v>
      </c>
      <c r="K62" s="6">
        <f t="shared" si="8"/>
        <v>-3850970.4692866714</v>
      </c>
      <c r="L62" s="6">
        <f t="shared" si="9"/>
        <v>-4036717.5692866715</v>
      </c>
    </row>
    <row r="63" spans="2:12" hidden="1" x14ac:dyDescent="0.3">
      <c r="B63" s="9">
        <v>29</v>
      </c>
      <c r="C63" s="6">
        <f t="shared" si="0"/>
        <v>3284093.838453338</v>
      </c>
      <c r="D63" s="6">
        <f t="shared" si="1"/>
        <v>1578366.1509140818</v>
      </c>
      <c r="E63" s="6">
        <f t="shared" si="2"/>
        <v>1705727.6875392562</v>
      </c>
      <c r="F63" s="6">
        <f t="shared" si="3"/>
        <v>103518682.37339954</v>
      </c>
      <c r="G63" s="6">
        <f t="shared" si="4"/>
        <v>185747.09999999998</v>
      </c>
      <c r="H63" s="6">
        <f t="shared" si="5"/>
        <v>566876.63083333336</v>
      </c>
      <c r="I63" s="6">
        <f t="shared" si="6"/>
        <v>-3284093.838453338</v>
      </c>
      <c r="J63" s="6">
        <f t="shared" si="7"/>
        <v>-3469840.9384533381</v>
      </c>
      <c r="K63" s="6">
        <f t="shared" si="8"/>
        <v>-3850970.4692866714</v>
      </c>
      <c r="L63" s="6">
        <f t="shared" si="9"/>
        <v>-4036717.5692866715</v>
      </c>
    </row>
    <row r="64" spans="2:12" hidden="1" x14ac:dyDescent="0.3">
      <c r="B64" s="9">
        <v>30</v>
      </c>
      <c r="C64" s="6">
        <f t="shared" si="0"/>
        <v>3284093.838453338</v>
      </c>
      <c r="D64" s="6">
        <f t="shared" si="1"/>
        <v>1552780.235600993</v>
      </c>
      <c r="E64" s="6">
        <f t="shared" si="2"/>
        <v>1731313.602852345</v>
      </c>
      <c r="F64" s="6">
        <f t="shared" si="3"/>
        <v>101787368.7705472</v>
      </c>
      <c r="G64" s="6">
        <f t="shared" si="4"/>
        <v>185747.09999999998</v>
      </c>
      <c r="H64" s="6">
        <f t="shared" si="5"/>
        <v>566876.63083333336</v>
      </c>
      <c r="I64" s="6">
        <f t="shared" si="6"/>
        <v>-3284093.838453338</v>
      </c>
      <c r="J64" s="6">
        <f t="shared" si="7"/>
        <v>-3469840.9384533381</v>
      </c>
      <c r="K64" s="6">
        <f t="shared" si="8"/>
        <v>-3850970.4692866714</v>
      </c>
      <c r="L64" s="6">
        <f t="shared" si="9"/>
        <v>-4036717.5692866715</v>
      </c>
    </row>
    <row r="65" spans="2:12" hidden="1" x14ac:dyDescent="0.3">
      <c r="B65" s="9">
        <v>31</v>
      </c>
      <c r="C65" s="6">
        <f t="shared" si="0"/>
        <v>3284093.838453338</v>
      </c>
      <c r="D65" s="6">
        <f t="shared" si="1"/>
        <v>1526810.5315582079</v>
      </c>
      <c r="E65" s="6">
        <f t="shared" si="2"/>
        <v>1757283.3068951301</v>
      </c>
      <c r="F65" s="6">
        <f t="shared" si="3"/>
        <v>100030085.46365206</v>
      </c>
      <c r="G65" s="6">
        <f t="shared" si="4"/>
        <v>185747.09999999998</v>
      </c>
      <c r="H65" s="6">
        <f t="shared" si="5"/>
        <v>566876.63083333336</v>
      </c>
      <c r="I65" s="6">
        <f t="shared" si="6"/>
        <v>-3284093.838453338</v>
      </c>
      <c r="J65" s="6">
        <f t="shared" si="7"/>
        <v>-3469840.9384533381</v>
      </c>
      <c r="K65" s="6">
        <f t="shared" si="8"/>
        <v>-3850970.4692866714</v>
      </c>
      <c r="L65" s="6">
        <f t="shared" si="9"/>
        <v>-4036717.5692866715</v>
      </c>
    </row>
    <row r="66" spans="2:12" hidden="1" x14ac:dyDescent="0.3">
      <c r="B66" s="9">
        <v>32</v>
      </c>
      <c r="C66" s="6">
        <f t="shared" si="0"/>
        <v>3284093.838453338</v>
      </c>
      <c r="D66" s="6">
        <f t="shared" si="1"/>
        <v>1500451.2819547809</v>
      </c>
      <c r="E66" s="6">
        <f t="shared" si="2"/>
        <v>1783642.5564985571</v>
      </c>
      <c r="F66" s="6">
        <f t="shared" si="3"/>
        <v>98246442.907153502</v>
      </c>
      <c r="G66" s="6">
        <f t="shared" si="4"/>
        <v>185747.09999999998</v>
      </c>
      <c r="H66" s="6">
        <f t="shared" si="5"/>
        <v>566876.63083333336</v>
      </c>
      <c r="I66" s="6">
        <f t="shared" si="6"/>
        <v>-3284093.838453338</v>
      </c>
      <c r="J66" s="6">
        <f t="shared" si="7"/>
        <v>-3469840.9384533381</v>
      </c>
      <c r="K66" s="6">
        <f t="shared" si="8"/>
        <v>-3850970.4692866714</v>
      </c>
      <c r="L66" s="6">
        <f t="shared" si="9"/>
        <v>-4036717.5692866715</v>
      </c>
    </row>
    <row r="67" spans="2:12" hidden="1" x14ac:dyDescent="0.3">
      <c r="B67" s="9">
        <v>33</v>
      </c>
      <c r="C67" s="6">
        <f t="shared" ref="C67:C98" si="10">+IF(B67&gt;$C$10,0,$C$12)</f>
        <v>3284093.838453338</v>
      </c>
      <c r="D67" s="6">
        <f t="shared" si="1"/>
        <v>1473696.6436073026</v>
      </c>
      <c r="E67" s="6">
        <f t="shared" ref="E67:E98" si="11">+IF(B67&lt;=$C$10,C67-D67,0)</f>
        <v>1810397.1948460354</v>
      </c>
      <c r="F67" s="6">
        <f t="shared" ref="F67:F98" si="12">+IF(B67&lt;=$C$10,F66-E67,0)</f>
        <v>96436045.712307468</v>
      </c>
      <c r="G67" s="6">
        <f t="shared" si="4"/>
        <v>185747.09999999998</v>
      </c>
      <c r="H67" s="6">
        <f t="shared" si="5"/>
        <v>566876.63083333336</v>
      </c>
      <c r="I67" s="6">
        <f t="shared" si="6"/>
        <v>-3284093.838453338</v>
      </c>
      <c r="J67" s="6">
        <f t="shared" si="7"/>
        <v>-3469840.9384533381</v>
      </c>
      <c r="K67" s="6">
        <f t="shared" si="8"/>
        <v>-3850970.4692866714</v>
      </c>
      <c r="L67" s="6">
        <f t="shared" si="9"/>
        <v>-4036717.5692866715</v>
      </c>
    </row>
    <row r="68" spans="2:12" hidden="1" x14ac:dyDescent="0.3">
      <c r="B68" s="9">
        <v>34</v>
      </c>
      <c r="C68" s="6">
        <f t="shared" si="10"/>
        <v>3284093.838453338</v>
      </c>
      <c r="D68" s="6">
        <f t="shared" ref="D68:D99" si="13">+IF(B68&lt;=$C$10,F67*$C$11,0)</f>
        <v>1446540.685684612</v>
      </c>
      <c r="E68" s="6">
        <f t="shared" si="11"/>
        <v>1837553.152768726</v>
      </c>
      <c r="F68" s="6">
        <f t="shared" si="12"/>
        <v>94598492.559538737</v>
      </c>
      <c r="G68" s="6">
        <f t="shared" si="4"/>
        <v>185747.09999999998</v>
      </c>
      <c r="H68" s="6">
        <f t="shared" si="5"/>
        <v>566876.63083333336</v>
      </c>
      <c r="I68" s="6">
        <f t="shared" si="6"/>
        <v>-3284093.838453338</v>
      </c>
      <c r="J68" s="6">
        <f t="shared" si="7"/>
        <v>-3469840.9384533381</v>
      </c>
      <c r="K68" s="6">
        <f t="shared" si="8"/>
        <v>-3850970.4692866714</v>
      </c>
      <c r="L68" s="6">
        <f t="shared" si="9"/>
        <v>-4036717.5692866715</v>
      </c>
    </row>
    <row r="69" spans="2:12" hidden="1" x14ac:dyDescent="0.3">
      <c r="B69" s="9">
        <v>35</v>
      </c>
      <c r="C69" s="6">
        <f t="shared" si="10"/>
        <v>3284093.838453338</v>
      </c>
      <c r="D69" s="6">
        <f t="shared" si="13"/>
        <v>1418977.388393081</v>
      </c>
      <c r="E69" s="6">
        <f t="shared" si="11"/>
        <v>1865116.450060257</v>
      </c>
      <c r="F69" s="6">
        <f t="shared" si="12"/>
        <v>92733376.109478474</v>
      </c>
      <c r="G69" s="6">
        <f t="shared" si="4"/>
        <v>185747.09999999998</v>
      </c>
      <c r="H69" s="6">
        <f t="shared" si="5"/>
        <v>566876.63083333336</v>
      </c>
      <c r="I69" s="6">
        <f t="shared" si="6"/>
        <v>-3284093.838453338</v>
      </c>
      <c r="J69" s="6">
        <f t="shared" si="7"/>
        <v>-3469840.9384533381</v>
      </c>
      <c r="K69" s="6">
        <f t="shared" si="8"/>
        <v>-3850970.4692866714</v>
      </c>
      <c r="L69" s="6">
        <f t="shared" si="9"/>
        <v>-4036717.5692866715</v>
      </c>
    </row>
    <row r="70" spans="2:12" hidden="1" x14ac:dyDescent="0.3">
      <c r="B70" s="9">
        <v>36</v>
      </c>
      <c r="C70" s="6">
        <f t="shared" si="10"/>
        <v>3284093.838453338</v>
      </c>
      <c r="D70" s="6">
        <f t="shared" si="13"/>
        <v>1391000.641642177</v>
      </c>
      <c r="E70" s="6">
        <f t="shared" si="11"/>
        <v>1893093.196811161</v>
      </c>
      <c r="F70" s="6">
        <f t="shared" si="12"/>
        <v>90840282.912667319</v>
      </c>
      <c r="G70" s="6">
        <f t="shared" si="4"/>
        <v>185747.09999999998</v>
      </c>
      <c r="H70" s="6">
        <f t="shared" si="5"/>
        <v>566876.63083333336</v>
      </c>
      <c r="I70" s="6">
        <f t="shared" si="6"/>
        <v>-3284093.838453338</v>
      </c>
      <c r="J70" s="6">
        <f t="shared" si="7"/>
        <v>-3469840.9384533381</v>
      </c>
      <c r="K70" s="6">
        <f t="shared" si="8"/>
        <v>-3850970.4692866714</v>
      </c>
      <c r="L70" s="6">
        <f t="shared" si="9"/>
        <v>-4036717.5692866715</v>
      </c>
    </row>
    <row r="71" spans="2:12" hidden="1" x14ac:dyDescent="0.3">
      <c r="B71" s="9">
        <v>37</v>
      </c>
      <c r="C71" s="6">
        <f t="shared" si="10"/>
        <v>3284093.838453338</v>
      </c>
      <c r="D71" s="6">
        <f t="shared" si="13"/>
        <v>1362604.2436900097</v>
      </c>
      <c r="E71" s="6">
        <f t="shared" si="11"/>
        <v>1921489.5947633283</v>
      </c>
      <c r="F71" s="6">
        <f t="shared" si="12"/>
        <v>88918793.317903996</v>
      </c>
      <c r="G71" s="6">
        <f t="shared" si="4"/>
        <v>185747.09999999998</v>
      </c>
      <c r="H71" s="6">
        <f t="shared" si="5"/>
        <v>566876.63083333336</v>
      </c>
      <c r="I71" s="6">
        <f t="shared" si="6"/>
        <v>-3284093.838453338</v>
      </c>
      <c r="J71" s="6">
        <f t="shared" si="7"/>
        <v>-3469840.9384533381</v>
      </c>
      <c r="K71" s="6">
        <f t="shared" si="8"/>
        <v>-3850970.4692866714</v>
      </c>
      <c r="L71" s="6">
        <f t="shared" si="9"/>
        <v>-4036717.5692866715</v>
      </c>
    </row>
    <row r="72" spans="2:12" hidden="1" x14ac:dyDescent="0.3">
      <c r="B72" s="9">
        <v>38</v>
      </c>
      <c r="C72" s="6">
        <f t="shared" si="10"/>
        <v>3284093.838453338</v>
      </c>
      <c r="D72" s="6">
        <f t="shared" si="13"/>
        <v>1333781.89976856</v>
      </c>
      <c r="E72" s="6">
        <f t="shared" si="11"/>
        <v>1950311.9386847781</v>
      </c>
      <c r="F72" s="6">
        <f t="shared" si="12"/>
        <v>86968481.379219219</v>
      </c>
      <c r="G72" s="6">
        <f t="shared" si="4"/>
        <v>185747.09999999998</v>
      </c>
      <c r="H72" s="6">
        <f t="shared" si="5"/>
        <v>566876.63083333336</v>
      </c>
      <c r="I72" s="6">
        <f t="shared" si="6"/>
        <v>-3284093.838453338</v>
      </c>
      <c r="J72" s="6">
        <f t="shared" si="7"/>
        <v>-3469840.9384533381</v>
      </c>
      <c r="K72" s="6">
        <f t="shared" si="8"/>
        <v>-3850970.4692866714</v>
      </c>
      <c r="L72" s="6">
        <f t="shared" si="9"/>
        <v>-4036717.5692866715</v>
      </c>
    </row>
    <row r="73" spans="2:12" hidden="1" x14ac:dyDescent="0.3">
      <c r="B73" s="9">
        <v>39</v>
      </c>
      <c r="C73" s="6">
        <f t="shared" si="10"/>
        <v>3284093.838453338</v>
      </c>
      <c r="D73" s="6">
        <f t="shared" si="13"/>
        <v>1304527.2206882883</v>
      </c>
      <c r="E73" s="6">
        <f t="shared" si="11"/>
        <v>1979566.6177650497</v>
      </c>
      <c r="F73" s="6">
        <f t="shared" si="12"/>
        <v>84988914.761454165</v>
      </c>
      <c r="G73" s="6">
        <f t="shared" si="4"/>
        <v>185747.09999999998</v>
      </c>
      <c r="H73" s="6">
        <f t="shared" si="5"/>
        <v>566876.63083333336</v>
      </c>
      <c r="I73" s="6">
        <f t="shared" si="6"/>
        <v>-3284093.838453338</v>
      </c>
      <c r="J73" s="6">
        <f t="shared" si="7"/>
        <v>-3469840.9384533381</v>
      </c>
      <c r="K73" s="6">
        <f t="shared" si="8"/>
        <v>-3850970.4692866714</v>
      </c>
      <c r="L73" s="6">
        <f t="shared" si="9"/>
        <v>-4036717.5692866715</v>
      </c>
    </row>
    <row r="74" spans="2:12" hidden="1" x14ac:dyDescent="0.3">
      <c r="B74" s="9">
        <v>40</v>
      </c>
      <c r="C74" s="6">
        <f t="shared" si="10"/>
        <v>3284093.838453338</v>
      </c>
      <c r="D74" s="6">
        <f t="shared" si="13"/>
        <v>1274833.7214218124</v>
      </c>
      <c r="E74" s="6">
        <f t="shared" si="11"/>
        <v>2009260.1170315256</v>
      </c>
      <c r="F74" s="6">
        <f t="shared" si="12"/>
        <v>82979654.644422635</v>
      </c>
      <c r="G74" s="6">
        <f t="shared" si="4"/>
        <v>185747.09999999998</v>
      </c>
      <c r="H74" s="6">
        <f t="shared" si="5"/>
        <v>566876.63083333336</v>
      </c>
      <c r="I74" s="6">
        <f t="shared" si="6"/>
        <v>-3284093.838453338</v>
      </c>
      <c r="J74" s="6">
        <f t="shared" si="7"/>
        <v>-3469840.9384533381</v>
      </c>
      <c r="K74" s="6">
        <f t="shared" si="8"/>
        <v>-3850970.4692866714</v>
      </c>
      <c r="L74" s="6">
        <f t="shared" si="9"/>
        <v>-4036717.5692866715</v>
      </c>
    </row>
    <row r="75" spans="2:12" hidden="1" x14ac:dyDescent="0.3">
      <c r="B75" s="9">
        <v>41</v>
      </c>
      <c r="C75" s="6">
        <f t="shared" si="10"/>
        <v>3284093.838453338</v>
      </c>
      <c r="D75" s="6">
        <f t="shared" si="13"/>
        <v>1244694.8196663396</v>
      </c>
      <c r="E75" s="6">
        <f t="shared" si="11"/>
        <v>2039399.0187869985</v>
      </c>
      <c r="F75" s="6">
        <f t="shared" si="12"/>
        <v>80940255.625635639</v>
      </c>
      <c r="G75" s="6">
        <f t="shared" si="4"/>
        <v>185747.09999999998</v>
      </c>
      <c r="H75" s="6">
        <f t="shared" si="5"/>
        <v>566876.63083333336</v>
      </c>
      <c r="I75" s="6">
        <f t="shared" si="6"/>
        <v>-3284093.838453338</v>
      </c>
      <c r="J75" s="6">
        <f t="shared" si="7"/>
        <v>-3469840.9384533381</v>
      </c>
      <c r="K75" s="6">
        <f t="shared" si="8"/>
        <v>-3850970.4692866714</v>
      </c>
      <c r="L75" s="6">
        <f t="shared" si="9"/>
        <v>-4036717.5692866715</v>
      </c>
    </row>
    <row r="76" spans="2:12" hidden="1" x14ac:dyDescent="0.3">
      <c r="B76" s="9">
        <v>42</v>
      </c>
      <c r="C76" s="6">
        <f t="shared" si="10"/>
        <v>3284093.838453338</v>
      </c>
      <c r="D76" s="6">
        <f t="shared" si="13"/>
        <v>1214103.8343845345</v>
      </c>
      <c r="E76" s="6">
        <f t="shared" si="11"/>
        <v>2069990.0040688035</v>
      </c>
      <c r="F76" s="6">
        <f t="shared" si="12"/>
        <v>78870265.621566832</v>
      </c>
      <c r="G76" s="6">
        <f t="shared" si="4"/>
        <v>185747.09999999998</v>
      </c>
      <c r="H76" s="6">
        <f t="shared" si="5"/>
        <v>566876.63083333336</v>
      </c>
      <c r="I76" s="6">
        <f t="shared" si="6"/>
        <v>-3284093.838453338</v>
      </c>
      <c r="J76" s="6">
        <f t="shared" si="7"/>
        <v>-3469840.9384533381</v>
      </c>
      <c r="K76" s="6">
        <f t="shared" si="8"/>
        <v>-3850970.4692866714</v>
      </c>
      <c r="L76" s="6">
        <f t="shared" si="9"/>
        <v>-4036717.5692866715</v>
      </c>
    </row>
    <row r="77" spans="2:12" hidden="1" x14ac:dyDescent="0.3">
      <c r="B77" s="9">
        <v>43</v>
      </c>
      <c r="C77" s="6">
        <f t="shared" si="10"/>
        <v>3284093.838453338</v>
      </c>
      <c r="D77" s="6">
        <f t="shared" si="13"/>
        <v>1183053.9843235025</v>
      </c>
      <c r="E77" s="6">
        <f t="shared" si="11"/>
        <v>2101039.8541298355</v>
      </c>
      <c r="F77" s="6">
        <f t="shared" si="12"/>
        <v>76769225.767436996</v>
      </c>
      <c r="G77" s="6">
        <f t="shared" si="4"/>
        <v>185747.09999999998</v>
      </c>
      <c r="H77" s="6">
        <f t="shared" si="5"/>
        <v>566876.63083333336</v>
      </c>
      <c r="I77" s="6">
        <f t="shared" si="6"/>
        <v>-3284093.838453338</v>
      </c>
      <c r="J77" s="6">
        <f t="shared" si="7"/>
        <v>-3469840.9384533381</v>
      </c>
      <c r="K77" s="6">
        <f t="shared" si="8"/>
        <v>-3850970.4692866714</v>
      </c>
      <c r="L77" s="6">
        <f t="shared" si="9"/>
        <v>-4036717.5692866715</v>
      </c>
    </row>
    <row r="78" spans="2:12" hidden="1" x14ac:dyDescent="0.3">
      <c r="B78" s="9">
        <v>44</v>
      </c>
      <c r="C78" s="6">
        <f t="shared" si="10"/>
        <v>3284093.838453338</v>
      </c>
      <c r="D78" s="6">
        <f t="shared" si="13"/>
        <v>1151538.3865115549</v>
      </c>
      <c r="E78" s="6">
        <f t="shared" si="11"/>
        <v>2132555.4519417831</v>
      </c>
      <c r="F78" s="6">
        <f t="shared" si="12"/>
        <v>74636670.315495208</v>
      </c>
      <c r="G78" s="6">
        <f t="shared" si="4"/>
        <v>185747.09999999998</v>
      </c>
      <c r="H78" s="6">
        <f t="shared" si="5"/>
        <v>566876.63083333336</v>
      </c>
      <c r="I78" s="6">
        <f t="shared" si="6"/>
        <v>-3284093.838453338</v>
      </c>
      <c r="J78" s="6">
        <f t="shared" si="7"/>
        <v>-3469840.9384533381</v>
      </c>
      <c r="K78" s="6">
        <f t="shared" si="8"/>
        <v>-3850970.4692866714</v>
      </c>
      <c r="L78" s="6">
        <f t="shared" si="9"/>
        <v>-4036717.5692866715</v>
      </c>
    </row>
    <row r="79" spans="2:12" hidden="1" x14ac:dyDescent="0.3">
      <c r="B79" s="9">
        <v>45</v>
      </c>
      <c r="C79" s="6">
        <f t="shared" si="10"/>
        <v>3284093.838453338</v>
      </c>
      <c r="D79" s="6">
        <f t="shared" si="13"/>
        <v>1119550.0547324282</v>
      </c>
      <c r="E79" s="6">
        <f t="shared" si="11"/>
        <v>2164543.7837209096</v>
      </c>
      <c r="F79" s="6">
        <f t="shared" si="12"/>
        <v>72472126.531774297</v>
      </c>
      <c r="G79" s="6">
        <f t="shared" si="4"/>
        <v>185747.09999999998</v>
      </c>
      <c r="H79" s="6">
        <f t="shared" si="5"/>
        <v>566876.63083333336</v>
      </c>
      <c r="I79" s="6">
        <f t="shared" si="6"/>
        <v>-3284093.8384533376</v>
      </c>
      <c r="J79" s="6">
        <f t="shared" si="7"/>
        <v>-3469840.9384533376</v>
      </c>
      <c r="K79" s="6">
        <f t="shared" si="8"/>
        <v>-3850970.4692866709</v>
      </c>
      <c r="L79" s="6">
        <f t="shared" si="9"/>
        <v>-4036717.569286671</v>
      </c>
    </row>
    <row r="80" spans="2:12" hidden="1" x14ac:dyDescent="0.3">
      <c r="B80" s="9">
        <v>46</v>
      </c>
      <c r="C80" s="6">
        <f t="shared" si="10"/>
        <v>3284093.838453338</v>
      </c>
      <c r="D80" s="6">
        <f t="shared" si="13"/>
        <v>1087081.8979766145</v>
      </c>
      <c r="E80" s="6">
        <f t="shared" si="11"/>
        <v>2197011.9404767235</v>
      </c>
      <c r="F80" s="6">
        <f t="shared" si="12"/>
        <v>70275114.591297567</v>
      </c>
      <c r="G80" s="6">
        <f t="shared" si="4"/>
        <v>185747.09999999998</v>
      </c>
      <c r="H80" s="6">
        <f t="shared" si="5"/>
        <v>566876.63083333336</v>
      </c>
      <c r="I80" s="6">
        <f t="shared" si="6"/>
        <v>-3284093.838453338</v>
      </c>
      <c r="J80" s="6">
        <f t="shared" si="7"/>
        <v>-3469840.9384533381</v>
      </c>
      <c r="K80" s="6">
        <f t="shared" si="8"/>
        <v>-3850970.4692866714</v>
      </c>
      <c r="L80" s="6">
        <f t="shared" si="9"/>
        <v>-4036717.5692866715</v>
      </c>
    </row>
    <row r="81" spans="2:12" hidden="1" x14ac:dyDescent="0.3">
      <c r="B81" s="9">
        <v>47</v>
      </c>
      <c r="C81" s="6">
        <f t="shared" si="10"/>
        <v>3284093.838453338</v>
      </c>
      <c r="D81" s="6">
        <f t="shared" si="13"/>
        <v>1054126.7188694635</v>
      </c>
      <c r="E81" s="6">
        <f t="shared" si="11"/>
        <v>2229967.1195838745</v>
      </c>
      <c r="F81" s="6">
        <f t="shared" si="12"/>
        <v>68045147.471713692</v>
      </c>
      <c r="G81" s="6">
        <f t="shared" si="4"/>
        <v>185747.09999999998</v>
      </c>
      <c r="H81" s="6">
        <f t="shared" si="5"/>
        <v>566876.63083333336</v>
      </c>
      <c r="I81" s="6">
        <f t="shared" si="6"/>
        <v>-3284093.838453338</v>
      </c>
      <c r="J81" s="6">
        <f t="shared" si="7"/>
        <v>-3469840.9384533381</v>
      </c>
      <c r="K81" s="6">
        <f t="shared" si="8"/>
        <v>-3850970.4692866714</v>
      </c>
      <c r="L81" s="6">
        <f t="shared" si="9"/>
        <v>-4036717.5692866715</v>
      </c>
    </row>
    <row r="82" spans="2:12" hidden="1" x14ac:dyDescent="0.3">
      <c r="B82" s="9">
        <v>48</v>
      </c>
      <c r="C82" s="6">
        <f t="shared" si="10"/>
        <v>3284093.838453338</v>
      </c>
      <c r="D82" s="6">
        <f t="shared" si="13"/>
        <v>1020677.2120757053</v>
      </c>
      <c r="E82" s="6">
        <f t="shared" si="11"/>
        <v>2263416.6263776328</v>
      </c>
      <c r="F82" s="6">
        <f t="shared" si="12"/>
        <v>65781730.845336057</v>
      </c>
      <c r="G82" s="6">
        <f t="shared" si="4"/>
        <v>185747.09999999998</v>
      </c>
      <c r="H82" s="6">
        <f t="shared" si="5"/>
        <v>566876.63083333336</v>
      </c>
      <c r="I82" s="6">
        <f t="shared" si="6"/>
        <v>-3284093.838453338</v>
      </c>
      <c r="J82" s="6">
        <f t="shared" si="7"/>
        <v>-3469840.9384533381</v>
      </c>
      <c r="K82" s="6">
        <f t="shared" si="8"/>
        <v>-3850970.4692866714</v>
      </c>
      <c r="L82" s="6">
        <f t="shared" si="9"/>
        <v>-4036717.5692866715</v>
      </c>
    </row>
    <row r="83" spans="2:12" hidden="1" x14ac:dyDescent="0.3">
      <c r="B83" s="9">
        <v>49</v>
      </c>
      <c r="C83" s="6">
        <f t="shared" si="10"/>
        <v>3284093.838453338</v>
      </c>
      <c r="D83" s="6">
        <f t="shared" si="13"/>
        <v>986725.96268004086</v>
      </c>
      <c r="E83" s="6">
        <f t="shared" si="11"/>
        <v>2297367.8757732972</v>
      </c>
      <c r="F83" s="6">
        <f t="shared" si="12"/>
        <v>63484362.969562761</v>
      </c>
      <c r="G83" s="6">
        <f t="shared" si="4"/>
        <v>185747.09999999998</v>
      </c>
      <c r="H83" s="6">
        <f t="shared" si="5"/>
        <v>566876.63083333336</v>
      </c>
      <c r="I83" s="6">
        <f t="shared" si="6"/>
        <v>-3284093.838453338</v>
      </c>
      <c r="J83" s="6">
        <f t="shared" si="7"/>
        <v>-3469840.9384533381</v>
      </c>
      <c r="K83" s="6">
        <f t="shared" si="8"/>
        <v>-3850970.4692866714</v>
      </c>
      <c r="L83" s="6">
        <f t="shared" si="9"/>
        <v>-4036717.5692866715</v>
      </c>
    </row>
    <row r="84" spans="2:12" hidden="1" x14ac:dyDescent="0.3">
      <c r="B84" s="9">
        <v>50</v>
      </c>
      <c r="C84" s="6">
        <f t="shared" si="10"/>
        <v>3284093.838453338</v>
      </c>
      <c r="D84" s="6">
        <f t="shared" si="13"/>
        <v>952265.44454344141</v>
      </c>
      <c r="E84" s="6">
        <f t="shared" si="11"/>
        <v>2331828.3939098967</v>
      </c>
      <c r="F84" s="6">
        <f t="shared" si="12"/>
        <v>61152534.575652868</v>
      </c>
      <c r="G84" s="6">
        <f t="shared" si="4"/>
        <v>185747.09999999998</v>
      </c>
      <c r="H84" s="6">
        <f t="shared" si="5"/>
        <v>566876.63083333336</v>
      </c>
      <c r="I84" s="6">
        <f t="shared" si="6"/>
        <v>-3284093.838453338</v>
      </c>
      <c r="J84" s="6">
        <f t="shared" si="7"/>
        <v>-3469840.9384533381</v>
      </c>
      <c r="K84" s="6">
        <f t="shared" si="8"/>
        <v>-3850970.4692866714</v>
      </c>
      <c r="L84" s="6">
        <f t="shared" si="9"/>
        <v>-4036717.5692866715</v>
      </c>
    </row>
    <row r="85" spans="2:12" hidden="1" x14ac:dyDescent="0.3">
      <c r="B85" s="9">
        <v>51</v>
      </c>
      <c r="C85" s="6">
        <f t="shared" si="10"/>
        <v>3284093.838453338</v>
      </c>
      <c r="D85" s="6">
        <f t="shared" si="13"/>
        <v>917288.018634793</v>
      </c>
      <c r="E85" s="6">
        <f t="shared" si="11"/>
        <v>2366805.8198185451</v>
      </c>
      <c r="F85" s="6">
        <f t="shared" si="12"/>
        <v>58785728.755834326</v>
      </c>
      <c r="G85" s="6">
        <f t="shared" si="4"/>
        <v>185747.09999999998</v>
      </c>
      <c r="H85" s="6">
        <f t="shared" si="5"/>
        <v>566876.63083333336</v>
      </c>
      <c r="I85" s="6">
        <f t="shared" si="6"/>
        <v>-3284093.838453338</v>
      </c>
      <c r="J85" s="6">
        <f t="shared" si="7"/>
        <v>-3469840.9384533381</v>
      </c>
      <c r="K85" s="6">
        <f t="shared" si="8"/>
        <v>-3850970.4692866714</v>
      </c>
      <c r="L85" s="6">
        <f t="shared" si="9"/>
        <v>-4036717.5692866715</v>
      </c>
    </row>
    <row r="86" spans="2:12" hidden="1" x14ac:dyDescent="0.3">
      <c r="B86" s="9">
        <v>52</v>
      </c>
      <c r="C86" s="6">
        <f t="shared" si="10"/>
        <v>3284093.838453338</v>
      </c>
      <c r="D86" s="6">
        <f t="shared" si="13"/>
        <v>881785.93133751489</v>
      </c>
      <c r="E86" s="6">
        <f t="shared" si="11"/>
        <v>2402307.9071158231</v>
      </c>
      <c r="F86" s="6">
        <f t="shared" si="12"/>
        <v>56383420.848718502</v>
      </c>
      <c r="G86" s="6">
        <f t="shared" si="4"/>
        <v>185747.09999999998</v>
      </c>
      <c r="H86" s="6">
        <f t="shared" si="5"/>
        <v>566876.63083333336</v>
      </c>
      <c r="I86" s="6">
        <f t="shared" si="6"/>
        <v>-3284093.838453338</v>
      </c>
      <c r="J86" s="6">
        <f t="shared" si="7"/>
        <v>-3469840.9384533381</v>
      </c>
      <c r="K86" s="6">
        <f t="shared" si="8"/>
        <v>-3850970.4692866714</v>
      </c>
      <c r="L86" s="6">
        <f t="shared" si="9"/>
        <v>-4036717.5692866715</v>
      </c>
    </row>
    <row r="87" spans="2:12" hidden="1" x14ac:dyDescent="0.3">
      <c r="B87" s="9">
        <v>53</v>
      </c>
      <c r="C87" s="6">
        <f t="shared" si="10"/>
        <v>3284093.838453338</v>
      </c>
      <c r="D87" s="6">
        <f t="shared" si="13"/>
        <v>845751.31273077754</v>
      </c>
      <c r="E87" s="6">
        <f t="shared" si="11"/>
        <v>2438342.5257225605</v>
      </c>
      <c r="F87" s="6">
        <f t="shared" si="12"/>
        <v>53945078.322995938</v>
      </c>
      <c r="G87" s="6">
        <f t="shared" si="4"/>
        <v>185747.09999999998</v>
      </c>
      <c r="H87" s="6">
        <f t="shared" si="5"/>
        <v>566876.63083333336</v>
      </c>
      <c r="I87" s="6">
        <f t="shared" si="6"/>
        <v>-3284093.838453338</v>
      </c>
      <c r="J87" s="6">
        <f t="shared" si="7"/>
        <v>-3469840.9384533381</v>
      </c>
      <c r="K87" s="6">
        <f t="shared" si="8"/>
        <v>-3850970.4692866714</v>
      </c>
      <c r="L87" s="6">
        <f t="shared" si="9"/>
        <v>-4036717.5692866715</v>
      </c>
    </row>
    <row r="88" spans="2:12" hidden="1" x14ac:dyDescent="0.3">
      <c r="B88" s="9">
        <v>54</v>
      </c>
      <c r="C88" s="6">
        <f t="shared" si="10"/>
        <v>3284093.838453338</v>
      </c>
      <c r="D88" s="6">
        <f t="shared" si="13"/>
        <v>809176.17484493903</v>
      </c>
      <c r="E88" s="6">
        <f t="shared" si="11"/>
        <v>2474917.6636083992</v>
      </c>
      <c r="F88" s="6">
        <f t="shared" si="12"/>
        <v>51470160.659387536</v>
      </c>
      <c r="G88" s="6">
        <f t="shared" si="4"/>
        <v>185747.09999999998</v>
      </c>
      <c r="H88" s="6">
        <f t="shared" si="5"/>
        <v>566876.63083333336</v>
      </c>
      <c r="I88" s="6">
        <f t="shared" si="6"/>
        <v>-3284093.8384533385</v>
      </c>
      <c r="J88" s="6">
        <f t="shared" si="7"/>
        <v>-3469840.9384533386</v>
      </c>
      <c r="K88" s="6">
        <f t="shared" si="8"/>
        <v>-3850970.4692866718</v>
      </c>
      <c r="L88" s="6">
        <f t="shared" si="9"/>
        <v>-4036717.5692866719</v>
      </c>
    </row>
    <row r="89" spans="2:12" hidden="1" x14ac:dyDescent="0.3">
      <c r="B89" s="9">
        <v>55</v>
      </c>
      <c r="C89" s="6">
        <f t="shared" si="10"/>
        <v>3284093.838453338</v>
      </c>
      <c r="D89" s="6">
        <f t="shared" si="13"/>
        <v>772052.40989081305</v>
      </c>
      <c r="E89" s="6">
        <f t="shared" si="11"/>
        <v>2512041.4285625247</v>
      </c>
      <c r="F89" s="6">
        <f t="shared" si="12"/>
        <v>48958119.230825014</v>
      </c>
      <c r="G89" s="6">
        <f t="shared" si="4"/>
        <v>185747.09999999998</v>
      </c>
      <c r="H89" s="6">
        <f t="shared" si="5"/>
        <v>566876.63083333336</v>
      </c>
      <c r="I89" s="6">
        <f t="shared" si="6"/>
        <v>-3284093.8384533376</v>
      </c>
      <c r="J89" s="6">
        <f t="shared" si="7"/>
        <v>-3469840.9384533376</v>
      </c>
      <c r="K89" s="6">
        <f t="shared" si="8"/>
        <v>-3850970.4692866709</v>
      </c>
      <c r="L89" s="6">
        <f t="shared" si="9"/>
        <v>-4036717.569286671</v>
      </c>
    </row>
    <row r="90" spans="2:12" hidden="1" x14ac:dyDescent="0.3">
      <c r="B90" s="9">
        <v>56</v>
      </c>
      <c r="C90" s="6">
        <f t="shared" si="10"/>
        <v>3284093.838453338</v>
      </c>
      <c r="D90" s="6">
        <f t="shared" si="13"/>
        <v>734371.78846237517</v>
      </c>
      <c r="E90" s="6">
        <f t="shared" si="11"/>
        <v>2549722.0499909627</v>
      </c>
      <c r="F90" s="6">
        <f t="shared" si="12"/>
        <v>46408397.180834055</v>
      </c>
      <c r="G90" s="6">
        <f t="shared" si="4"/>
        <v>185747.09999999998</v>
      </c>
      <c r="H90" s="6">
        <f t="shared" si="5"/>
        <v>566876.63083333336</v>
      </c>
      <c r="I90" s="6">
        <f t="shared" si="6"/>
        <v>-3284093.838453338</v>
      </c>
      <c r="J90" s="6">
        <f t="shared" si="7"/>
        <v>-3469840.9384533381</v>
      </c>
      <c r="K90" s="6">
        <f t="shared" si="8"/>
        <v>-3850970.4692866714</v>
      </c>
      <c r="L90" s="6">
        <f t="shared" si="9"/>
        <v>-4036717.5692866715</v>
      </c>
    </row>
    <row r="91" spans="2:12" hidden="1" x14ac:dyDescent="0.3">
      <c r="B91" s="9">
        <v>57</v>
      </c>
      <c r="C91" s="6">
        <f t="shared" si="10"/>
        <v>3284093.838453338</v>
      </c>
      <c r="D91" s="6">
        <f t="shared" si="13"/>
        <v>696125.95771251083</v>
      </c>
      <c r="E91" s="6">
        <f t="shared" si="11"/>
        <v>2587967.8807408269</v>
      </c>
      <c r="F91" s="6">
        <f t="shared" si="12"/>
        <v>43820429.300093226</v>
      </c>
      <c r="G91" s="6">
        <f t="shared" si="4"/>
        <v>185747.09999999998</v>
      </c>
      <c r="H91" s="6">
        <f t="shared" si="5"/>
        <v>566876.63083333336</v>
      </c>
      <c r="I91" s="6">
        <f t="shared" si="6"/>
        <v>-3284093.8384533376</v>
      </c>
      <c r="J91" s="6">
        <f t="shared" si="7"/>
        <v>-3469840.9384533376</v>
      </c>
      <c r="K91" s="6">
        <f t="shared" si="8"/>
        <v>-3850970.4692866709</v>
      </c>
      <c r="L91" s="6">
        <f t="shared" si="9"/>
        <v>-4036717.569286671</v>
      </c>
    </row>
    <row r="92" spans="2:12" hidden="1" x14ac:dyDescent="0.3">
      <c r="B92" s="9">
        <v>58</v>
      </c>
      <c r="C92" s="6">
        <f t="shared" si="10"/>
        <v>3284093.838453338</v>
      </c>
      <c r="D92" s="6">
        <f t="shared" si="13"/>
        <v>657306.43950139836</v>
      </c>
      <c r="E92" s="6">
        <f t="shared" si="11"/>
        <v>2626787.3989519398</v>
      </c>
      <c r="F92" s="6">
        <f t="shared" si="12"/>
        <v>41193641.901141286</v>
      </c>
      <c r="G92" s="6">
        <f t="shared" si="4"/>
        <v>185747.09999999998</v>
      </c>
      <c r="H92" s="6">
        <f t="shared" si="5"/>
        <v>566876.63083333336</v>
      </c>
      <c r="I92" s="6">
        <f t="shared" si="6"/>
        <v>-3284093.838453338</v>
      </c>
      <c r="J92" s="6">
        <f t="shared" si="7"/>
        <v>-3469840.9384533381</v>
      </c>
      <c r="K92" s="6">
        <f t="shared" si="8"/>
        <v>-3850970.4692866714</v>
      </c>
      <c r="L92" s="6">
        <f t="shared" si="9"/>
        <v>-4036717.5692866715</v>
      </c>
    </row>
    <row r="93" spans="2:12" hidden="1" x14ac:dyDescent="0.3">
      <c r="B93" s="9">
        <v>59</v>
      </c>
      <c r="C93" s="6">
        <f t="shared" si="10"/>
        <v>3284093.838453338</v>
      </c>
      <c r="D93" s="6">
        <f t="shared" si="13"/>
        <v>617904.62851711921</v>
      </c>
      <c r="E93" s="6">
        <f t="shared" si="11"/>
        <v>2666189.2099362188</v>
      </c>
      <c r="F93" s="6">
        <f t="shared" si="12"/>
        <v>38527452.691205069</v>
      </c>
      <c r="G93" s="6">
        <f t="shared" si="4"/>
        <v>185747.09999999998</v>
      </c>
      <c r="H93" s="6">
        <f t="shared" si="5"/>
        <v>566876.63083333336</v>
      </c>
      <c r="I93" s="6">
        <f t="shared" si="6"/>
        <v>-3284093.838453338</v>
      </c>
      <c r="J93" s="6">
        <f t="shared" si="7"/>
        <v>-3469840.9384533381</v>
      </c>
      <c r="K93" s="6">
        <f t="shared" si="8"/>
        <v>-3850970.4692866714</v>
      </c>
      <c r="L93" s="6">
        <f t="shared" si="9"/>
        <v>-4036717.5692866715</v>
      </c>
    </row>
    <row r="94" spans="2:12" hidden="1" x14ac:dyDescent="0.3">
      <c r="B94" s="9">
        <v>60</v>
      </c>
      <c r="C94" s="6">
        <f t="shared" si="10"/>
        <v>3284093.838453338</v>
      </c>
      <c r="D94" s="6">
        <f t="shared" si="13"/>
        <v>577911.79036807606</v>
      </c>
      <c r="E94" s="6">
        <f t="shared" si="11"/>
        <v>2706182.0480852621</v>
      </c>
      <c r="F94" s="6">
        <f t="shared" si="12"/>
        <v>35821270.643119805</v>
      </c>
      <c r="G94" s="6">
        <f t="shared" si="4"/>
        <v>185747.09999999998</v>
      </c>
      <c r="H94" s="6">
        <f t="shared" si="5"/>
        <v>566876.63083333336</v>
      </c>
      <c r="I94" s="6">
        <f t="shared" si="6"/>
        <v>-3284093.838453338</v>
      </c>
      <c r="J94" s="6">
        <f t="shared" si="7"/>
        <v>-3469840.9384533381</v>
      </c>
      <c r="K94" s="6">
        <f t="shared" si="8"/>
        <v>-3850970.4692866714</v>
      </c>
      <c r="L94" s="6">
        <f t="shared" si="9"/>
        <v>-4036717.5692866715</v>
      </c>
    </row>
    <row r="95" spans="2:12" hidden="1" x14ac:dyDescent="0.3">
      <c r="B95" s="9">
        <v>61</v>
      </c>
      <c r="C95" s="6">
        <f t="shared" si="10"/>
        <v>3284093.838453338</v>
      </c>
      <c r="D95" s="6">
        <f t="shared" si="13"/>
        <v>537319.05964679702</v>
      </c>
      <c r="E95" s="6">
        <f t="shared" si="11"/>
        <v>2746774.7788065411</v>
      </c>
      <c r="F95" s="6">
        <f t="shared" si="12"/>
        <v>33074495.864313263</v>
      </c>
      <c r="G95" s="6">
        <f t="shared" si="4"/>
        <v>185747.09999999998</v>
      </c>
      <c r="H95" s="6">
        <f t="shared" si="5"/>
        <v>566876.63083333336</v>
      </c>
      <c r="I95" s="6">
        <f t="shared" si="6"/>
        <v>-3284093.838453338</v>
      </c>
      <c r="J95" s="6">
        <f t="shared" si="7"/>
        <v>-3469840.9384533381</v>
      </c>
      <c r="K95" s="6">
        <f t="shared" si="8"/>
        <v>-3850970.4692866714</v>
      </c>
      <c r="L95" s="6">
        <f t="shared" si="9"/>
        <v>-4036717.5692866715</v>
      </c>
    </row>
    <row r="96" spans="2:12" hidden="1" x14ac:dyDescent="0.3">
      <c r="B96" s="9">
        <v>62</v>
      </c>
      <c r="C96" s="6">
        <f t="shared" si="10"/>
        <v>3284093.838453338</v>
      </c>
      <c r="D96" s="6">
        <f t="shared" si="13"/>
        <v>496117.43796469894</v>
      </c>
      <c r="E96" s="6">
        <f t="shared" si="11"/>
        <v>2787976.4004886393</v>
      </c>
      <c r="F96" s="6">
        <f t="shared" si="12"/>
        <v>30286519.463824622</v>
      </c>
      <c r="G96" s="6">
        <f t="shared" si="4"/>
        <v>185747.09999999998</v>
      </c>
      <c r="H96" s="6">
        <f t="shared" si="5"/>
        <v>566876.63083333336</v>
      </c>
      <c r="I96" s="6">
        <f t="shared" si="6"/>
        <v>-3284093.838453338</v>
      </c>
      <c r="J96" s="6">
        <f t="shared" si="7"/>
        <v>-3469840.9384533381</v>
      </c>
      <c r="K96" s="6">
        <f t="shared" si="8"/>
        <v>-3850970.4692866714</v>
      </c>
      <c r="L96" s="6">
        <f t="shared" si="9"/>
        <v>-4036717.5692866715</v>
      </c>
    </row>
    <row r="97" spans="2:12" hidden="1" x14ac:dyDescent="0.3">
      <c r="B97" s="9">
        <v>63</v>
      </c>
      <c r="C97" s="6">
        <f t="shared" si="10"/>
        <v>3284093.838453338</v>
      </c>
      <c r="D97" s="6">
        <f t="shared" si="13"/>
        <v>454297.79195736931</v>
      </c>
      <c r="E97" s="6">
        <f t="shared" si="11"/>
        <v>2829796.0464959685</v>
      </c>
      <c r="F97" s="6">
        <f t="shared" si="12"/>
        <v>27456723.417328656</v>
      </c>
      <c r="G97" s="6">
        <f t="shared" si="4"/>
        <v>185747.09999999998</v>
      </c>
      <c r="H97" s="6">
        <f t="shared" si="5"/>
        <v>566876.63083333336</v>
      </c>
      <c r="I97" s="6">
        <f t="shared" si="6"/>
        <v>-3284093.8384533376</v>
      </c>
      <c r="J97" s="6">
        <f t="shared" si="7"/>
        <v>-3469840.9384533376</v>
      </c>
      <c r="K97" s="6">
        <f t="shared" si="8"/>
        <v>-3850970.4692866709</v>
      </c>
      <c r="L97" s="6">
        <f t="shared" si="9"/>
        <v>-4036717.569286671</v>
      </c>
    </row>
    <row r="98" spans="2:12" hidden="1" x14ac:dyDescent="0.3">
      <c r="B98" s="9">
        <v>64</v>
      </c>
      <c r="C98" s="6">
        <f t="shared" si="10"/>
        <v>3284093.838453338</v>
      </c>
      <c r="D98" s="6">
        <f t="shared" si="13"/>
        <v>411850.85125992983</v>
      </c>
      <c r="E98" s="6">
        <f t="shared" si="11"/>
        <v>2872242.9871934084</v>
      </c>
      <c r="F98" s="6">
        <f t="shared" si="12"/>
        <v>24584480.430135246</v>
      </c>
      <c r="G98" s="6">
        <f t="shared" si="4"/>
        <v>185747.09999999998</v>
      </c>
      <c r="H98" s="6">
        <f t="shared" si="5"/>
        <v>566876.63083333336</v>
      </c>
      <c r="I98" s="6">
        <f t="shared" si="6"/>
        <v>-3284093.8384533385</v>
      </c>
      <c r="J98" s="6">
        <f t="shared" si="7"/>
        <v>-3469840.9384533386</v>
      </c>
      <c r="K98" s="6">
        <f t="shared" si="8"/>
        <v>-3850970.4692866718</v>
      </c>
      <c r="L98" s="6">
        <f t="shared" si="9"/>
        <v>-4036717.5692866719</v>
      </c>
    </row>
    <row r="99" spans="2:12" hidden="1" x14ac:dyDescent="0.3">
      <c r="B99" s="9">
        <v>65</v>
      </c>
      <c r="C99" s="6">
        <f t="shared" ref="C99:C118" si="14">+IF(B99&gt;$C$10,0,$C$12)</f>
        <v>3284093.838453338</v>
      </c>
      <c r="D99" s="6">
        <f t="shared" si="13"/>
        <v>368767.20645202871</v>
      </c>
      <c r="E99" s="6">
        <f t="shared" ref="E99:E118" si="15">+IF(B99&lt;=$C$10,C99-D99,0)</f>
        <v>2915326.6320013092</v>
      </c>
      <c r="F99" s="6">
        <f t="shared" ref="F99:F118" si="16">+IF(B99&lt;=$C$10,F98-E99,0)</f>
        <v>21669153.798133936</v>
      </c>
      <c r="G99" s="6">
        <f t="shared" si="4"/>
        <v>185747.09999999998</v>
      </c>
      <c r="H99" s="6">
        <f t="shared" si="5"/>
        <v>566876.63083333336</v>
      </c>
      <c r="I99" s="6">
        <f t="shared" si="6"/>
        <v>-3284093.838453338</v>
      </c>
      <c r="J99" s="6">
        <f t="shared" si="7"/>
        <v>-3469840.9384533381</v>
      </c>
      <c r="K99" s="6">
        <f t="shared" si="8"/>
        <v>-3850970.4692866714</v>
      </c>
      <c r="L99" s="6">
        <f t="shared" si="9"/>
        <v>-4036717.5692866715</v>
      </c>
    </row>
    <row r="100" spans="2:12" hidden="1" x14ac:dyDescent="0.3">
      <c r="B100" s="9">
        <v>66</v>
      </c>
      <c r="C100" s="6">
        <f t="shared" si="14"/>
        <v>3284093.838453338</v>
      </c>
      <c r="D100" s="6">
        <f t="shared" ref="D100:D118" si="17">+IF(B100&lt;=$C$10,F99*$C$11,0)</f>
        <v>325037.30697200901</v>
      </c>
      <c r="E100" s="6">
        <f t="shared" si="15"/>
        <v>2959056.5314813289</v>
      </c>
      <c r="F100" s="6">
        <f t="shared" si="16"/>
        <v>18710097.266652606</v>
      </c>
      <c r="G100" s="6">
        <f t="shared" ref="G100:G118" si="18">+IF($C$15="Si",IF(B100&lt;=$C$10,$C$9*$D$15,0),0)</f>
        <v>185747.09999999998</v>
      </c>
      <c r="H100" s="6">
        <f t="shared" ref="H100:H118" si="19">+IF($C$16="Si",IF(B100&lt;=$C$10,$C$9*$D$16,0),0)</f>
        <v>566876.63083333336</v>
      </c>
      <c r="I100" s="6">
        <f t="shared" ref="I100:I118" si="20">-D100-E100</f>
        <v>-3284093.838453338</v>
      </c>
      <c r="J100" s="6">
        <f t="shared" ref="J100:J118" si="21">-D100-E100-G100</f>
        <v>-3469840.9384533381</v>
      </c>
      <c r="K100" s="6">
        <f t="shared" ref="K100:K118" si="22">-D100-E100-H100</f>
        <v>-3850970.4692866714</v>
      </c>
      <c r="L100" s="6">
        <f t="shared" ref="L100:L118" si="23">-D100-E100-G100-H100</f>
        <v>-4036717.5692866715</v>
      </c>
    </row>
    <row r="101" spans="2:12" hidden="1" x14ac:dyDescent="0.3">
      <c r="B101" s="9">
        <v>67</v>
      </c>
      <c r="C101" s="6">
        <f t="shared" si="14"/>
        <v>3284093.838453338</v>
      </c>
      <c r="D101" s="6">
        <f t="shared" si="17"/>
        <v>280651.45899978909</v>
      </c>
      <c r="E101" s="6">
        <f t="shared" si="15"/>
        <v>3003442.3794535492</v>
      </c>
      <c r="F101" s="6">
        <f t="shared" si="16"/>
        <v>15706654.887199057</v>
      </c>
      <c r="G101" s="6">
        <f t="shared" si="18"/>
        <v>185747.09999999998</v>
      </c>
      <c r="H101" s="6">
        <f t="shared" si="19"/>
        <v>566876.63083333336</v>
      </c>
      <c r="I101" s="6">
        <f t="shared" si="20"/>
        <v>-3284093.8384533385</v>
      </c>
      <c r="J101" s="6">
        <f t="shared" si="21"/>
        <v>-3469840.9384533386</v>
      </c>
      <c r="K101" s="6">
        <f t="shared" si="22"/>
        <v>-3850970.4692866718</v>
      </c>
      <c r="L101" s="6">
        <f t="shared" si="23"/>
        <v>-4036717.5692866719</v>
      </c>
    </row>
    <row r="102" spans="2:12" hidden="1" x14ac:dyDescent="0.3">
      <c r="B102" s="9">
        <v>68</v>
      </c>
      <c r="C102" s="6">
        <f t="shared" si="14"/>
        <v>3284093.838453338</v>
      </c>
      <c r="D102" s="6">
        <f t="shared" si="17"/>
        <v>235599.82330798585</v>
      </c>
      <c r="E102" s="6">
        <f t="shared" si="15"/>
        <v>3048494.0151453521</v>
      </c>
      <c r="F102" s="6">
        <f t="shared" si="16"/>
        <v>12658160.872053705</v>
      </c>
      <c r="G102" s="6">
        <f t="shared" si="18"/>
        <v>185747.09999999998</v>
      </c>
      <c r="H102" s="6">
        <f t="shared" si="19"/>
        <v>566876.63083333336</v>
      </c>
      <c r="I102" s="6">
        <f t="shared" si="20"/>
        <v>-3284093.838453338</v>
      </c>
      <c r="J102" s="6">
        <f t="shared" si="21"/>
        <v>-3469840.9384533381</v>
      </c>
      <c r="K102" s="6">
        <f t="shared" si="22"/>
        <v>-3850970.4692866714</v>
      </c>
      <c r="L102" s="6">
        <f t="shared" si="23"/>
        <v>-4036717.5692866715</v>
      </c>
    </row>
    <row r="103" spans="2:12" hidden="1" x14ac:dyDescent="0.3">
      <c r="B103" s="9">
        <v>69</v>
      </c>
      <c r="C103" s="6">
        <f t="shared" si="14"/>
        <v>3284093.838453338</v>
      </c>
      <c r="D103" s="6">
        <f t="shared" si="17"/>
        <v>189872.41308080556</v>
      </c>
      <c r="E103" s="6">
        <f t="shared" si="15"/>
        <v>3094221.4253725326</v>
      </c>
      <c r="F103" s="6">
        <f t="shared" si="16"/>
        <v>9563939.4466811717</v>
      </c>
      <c r="G103" s="6">
        <f t="shared" si="18"/>
        <v>185747.09999999998</v>
      </c>
      <c r="H103" s="6">
        <f t="shared" si="19"/>
        <v>566876.63083333336</v>
      </c>
      <c r="I103" s="6">
        <f t="shared" si="20"/>
        <v>-3284093.838453338</v>
      </c>
      <c r="J103" s="6">
        <f t="shared" si="21"/>
        <v>-3469840.9384533381</v>
      </c>
      <c r="K103" s="6">
        <f t="shared" si="22"/>
        <v>-3850970.4692866714</v>
      </c>
      <c r="L103" s="6">
        <f t="shared" si="23"/>
        <v>-4036717.5692866715</v>
      </c>
    </row>
    <row r="104" spans="2:12" hidden="1" x14ac:dyDescent="0.3">
      <c r="B104" s="9">
        <v>70</v>
      </c>
      <c r="C104" s="6">
        <f t="shared" si="14"/>
        <v>3284093.838453338</v>
      </c>
      <c r="D104" s="6">
        <f t="shared" si="17"/>
        <v>143459.09170021757</v>
      </c>
      <c r="E104" s="6">
        <f t="shared" si="15"/>
        <v>3140634.7467531203</v>
      </c>
      <c r="F104" s="6">
        <f t="shared" si="16"/>
        <v>6423304.6999280509</v>
      </c>
      <c r="G104" s="6">
        <f t="shared" si="18"/>
        <v>185747.09999999998</v>
      </c>
      <c r="H104" s="6">
        <f t="shared" si="19"/>
        <v>566876.63083333336</v>
      </c>
      <c r="I104" s="6">
        <f t="shared" si="20"/>
        <v>-3284093.838453338</v>
      </c>
      <c r="J104" s="6">
        <f t="shared" si="21"/>
        <v>-3469840.9384533381</v>
      </c>
      <c r="K104" s="6">
        <f t="shared" si="22"/>
        <v>-3850970.4692866714</v>
      </c>
      <c r="L104" s="6">
        <f t="shared" si="23"/>
        <v>-4036717.5692866715</v>
      </c>
    </row>
    <row r="105" spans="2:12" hidden="1" x14ac:dyDescent="0.3">
      <c r="B105" s="9">
        <v>71</v>
      </c>
      <c r="C105" s="6">
        <f t="shared" si="14"/>
        <v>3284093.838453338</v>
      </c>
      <c r="D105" s="6">
        <f t="shared" si="17"/>
        <v>96349.570498920759</v>
      </c>
      <c r="E105" s="6">
        <f t="shared" si="15"/>
        <v>3187744.267954417</v>
      </c>
      <c r="F105" s="6">
        <f t="shared" si="16"/>
        <v>3235560.4319736338</v>
      </c>
      <c r="G105" s="6">
        <f t="shared" si="18"/>
        <v>185747.09999999998</v>
      </c>
      <c r="H105" s="6">
        <f t="shared" si="19"/>
        <v>566876.63083333336</v>
      </c>
      <c r="I105" s="6">
        <f t="shared" si="20"/>
        <v>-3284093.838453338</v>
      </c>
      <c r="J105" s="6">
        <f t="shared" si="21"/>
        <v>-3469840.9384533381</v>
      </c>
      <c r="K105" s="6">
        <f t="shared" si="22"/>
        <v>-3850970.4692866714</v>
      </c>
      <c r="L105" s="6">
        <f t="shared" si="23"/>
        <v>-4036717.5692866715</v>
      </c>
    </row>
    <row r="106" spans="2:12" hidden="1" x14ac:dyDescent="0.3">
      <c r="B106" s="9">
        <v>72</v>
      </c>
      <c r="C106" s="6">
        <f t="shared" si="14"/>
        <v>3284093.838453338</v>
      </c>
      <c r="D106" s="6">
        <f t="shared" si="17"/>
        <v>48533.406479604506</v>
      </c>
      <c r="E106" s="6">
        <f t="shared" si="15"/>
        <v>3235560.4319737335</v>
      </c>
      <c r="F106" s="6">
        <f t="shared" si="16"/>
        <v>-9.9651515483856201E-8</v>
      </c>
      <c r="G106" s="6">
        <f t="shared" si="18"/>
        <v>185747.09999999998</v>
      </c>
      <c r="H106" s="6">
        <f t="shared" si="19"/>
        <v>566876.63083333336</v>
      </c>
      <c r="I106" s="6">
        <f t="shared" si="20"/>
        <v>-3284093.838453338</v>
      </c>
      <c r="J106" s="6">
        <f t="shared" si="21"/>
        <v>-3469840.9384533381</v>
      </c>
      <c r="K106" s="6">
        <f t="shared" si="22"/>
        <v>-3850970.4692866714</v>
      </c>
      <c r="L106" s="6">
        <f t="shared" si="23"/>
        <v>-4036717.5692866715</v>
      </c>
    </row>
    <row r="107" spans="2:12" hidden="1" x14ac:dyDescent="0.3">
      <c r="B107" s="9">
        <v>73</v>
      </c>
      <c r="C107" s="6">
        <f t="shared" si="14"/>
        <v>0</v>
      </c>
      <c r="D107" s="6">
        <f t="shared" si="17"/>
        <v>0</v>
      </c>
      <c r="E107" s="6">
        <f t="shared" si="15"/>
        <v>0</v>
      </c>
      <c r="F107" s="6">
        <f t="shared" si="16"/>
        <v>0</v>
      </c>
      <c r="G107" s="6">
        <f t="shared" si="18"/>
        <v>0</v>
      </c>
      <c r="H107" s="6">
        <f t="shared" si="19"/>
        <v>0</v>
      </c>
      <c r="I107" s="6">
        <f t="shared" si="20"/>
        <v>0</v>
      </c>
      <c r="J107" s="6">
        <f t="shared" si="21"/>
        <v>0</v>
      </c>
      <c r="K107" s="6">
        <f t="shared" si="22"/>
        <v>0</v>
      </c>
      <c r="L107" s="6">
        <f t="shared" si="23"/>
        <v>0</v>
      </c>
    </row>
    <row r="108" spans="2:12" hidden="1" x14ac:dyDescent="0.3">
      <c r="B108" s="9">
        <v>74</v>
      </c>
      <c r="C108" s="6">
        <f t="shared" si="14"/>
        <v>0</v>
      </c>
      <c r="D108" s="6">
        <f t="shared" si="17"/>
        <v>0</v>
      </c>
      <c r="E108" s="6">
        <f t="shared" si="15"/>
        <v>0</v>
      </c>
      <c r="F108" s="6">
        <f t="shared" si="16"/>
        <v>0</v>
      </c>
      <c r="G108" s="6">
        <f t="shared" si="18"/>
        <v>0</v>
      </c>
      <c r="H108" s="6">
        <f t="shared" si="19"/>
        <v>0</v>
      </c>
      <c r="I108" s="6">
        <f t="shared" si="20"/>
        <v>0</v>
      </c>
      <c r="J108" s="6">
        <f t="shared" si="21"/>
        <v>0</v>
      </c>
      <c r="K108" s="6">
        <f t="shared" si="22"/>
        <v>0</v>
      </c>
      <c r="L108" s="6">
        <f t="shared" si="23"/>
        <v>0</v>
      </c>
    </row>
    <row r="109" spans="2:12" hidden="1" x14ac:dyDescent="0.3">
      <c r="B109" s="9">
        <v>75</v>
      </c>
      <c r="C109" s="6">
        <f t="shared" si="14"/>
        <v>0</v>
      </c>
      <c r="D109" s="6">
        <f t="shared" si="17"/>
        <v>0</v>
      </c>
      <c r="E109" s="6">
        <f t="shared" si="15"/>
        <v>0</v>
      </c>
      <c r="F109" s="6">
        <f t="shared" si="16"/>
        <v>0</v>
      </c>
      <c r="G109" s="6">
        <f t="shared" si="18"/>
        <v>0</v>
      </c>
      <c r="H109" s="6">
        <f t="shared" si="19"/>
        <v>0</v>
      </c>
      <c r="I109" s="6">
        <f t="shared" si="20"/>
        <v>0</v>
      </c>
      <c r="J109" s="6">
        <f t="shared" si="21"/>
        <v>0</v>
      </c>
      <c r="K109" s="6">
        <f t="shared" si="22"/>
        <v>0</v>
      </c>
      <c r="L109" s="6">
        <f t="shared" si="23"/>
        <v>0</v>
      </c>
    </row>
    <row r="110" spans="2:12" hidden="1" x14ac:dyDescent="0.3">
      <c r="B110" s="9">
        <v>76</v>
      </c>
      <c r="C110" s="6">
        <f t="shared" si="14"/>
        <v>0</v>
      </c>
      <c r="D110" s="6">
        <f t="shared" si="17"/>
        <v>0</v>
      </c>
      <c r="E110" s="6">
        <f t="shared" si="15"/>
        <v>0</v>
      </c>
      <c r="F110" s="6">
        <f t="shared" si="16"/>
        <v>0</v>
      </c>
      <c r="G110" s="6">
        <f t="shared" si="18"/>
        <v>0</v>
      </c>
      <c r="H110" s="6">
        <f t="shared" si="19"/>
        <v>0</v>
      </c>
      <c r="I110" s="6">
        <f t="shared" si="20"/>
        <v>0</v>
      </c>
      <c r="J110" s="6">
        <f t="shared" si="21"/>
        <v>0</v>
      </c>
      <c r="K110" s="6">
        <f t="shared" si="22"/>
        <v>0</v>
      </c>
      <c r="L110" s="6">
        <f t="shared" si="23"/>
        <v>0</v>
      </c>
    </row>
    <row r="111" spans="2:12" hidden="1" x14ac:dyDescent="0.3">
      <c r="B111" s="9">
        <v>77</v>
      </c>
      <c r="C111" s="6">
        <f t="shared" si="14"/>
        <v>0</v>
      </c>
      <c r="D111" s="6">
        <f t="shared" si="17"/>
        <v>0</v>
      </c>
      <c r="E111" s="6">
        <f t="shared" si="15"/>
        <v>0</v>
      </c>
      <c r="F111" s="6">
        <f t="shared" si="16"/>
        <v>0</v>
      </c>
      <c r="G111" s="6">
        <f t="shared" si="18"/>
        <v>0</v>
      </c>
      <c r="H111" s="6">
        <f t="shared" si="19"/>
        <v>0</v>
      </c>
      <c r="I111" s="6">
        <f t="shared" si="20"/>
        <v>0</v>
      </c>
      <c r="J111" s="6">
        <f t="shared" si="21"/>
        <v>0</v>
      </c>
      <c r="K111" s="6">
        <f t="shared" si="22"/>
        <v>0</v>
      </c>
      <c r="L111" s="6">
        <f t="shared" si="23"/>
        <v>0</v>
      </c>
    </row>
    <row r="112" spans="2:12" hidden="1" x14ac:dyDescent="0.3">
      <c r="B112" s="9">
        <v>78</v>
      </c>
      <c r="C112" s="6">
        <f t="shared" si="14"/>
        <v>0</v>
      </c>
      <c r="D112" s="6">
        <f t="shared" si="17"/>
        <v>0</v>
      </c>
      <c r="E112" s="6">
        <f t="shared" si="15"/>
        <v>0</v>
      </c>
      <c r="F112" s="6">
        <f t="shared" si="16"/>
        <v>0</v>
      </c>
      <c r="G112" s="6">
        <f t="shared" si="18"/>
        <v>0</v>
      </c>
      <c r="H112" s="6">
        <f t="shared" si="19"/>
        <v>0</v>
      </c>
      <c r="I112" s="6">
        <f t="shared" si="20"/>
        <v>0</v>
      </c>
      <c r="J112" s="6">
        <f t="shared" si="21"/>
        <v>0</v>
      </c>
      <c r="K112" s="6">
        <f t="shared" si="22"/>
        <v>0</v>
      </c>
      <c r="L112" s="6">
        <f t="shared" si="23"/>
        <v>0</v>
      </c>
    </row>
    <row r="113" spans="2:12" hidden="1" x14ac:dyDescent="0.3">
      <c r="B113" s="9">
        <v>79</v>
      </c>
      <c r="C113" s="6">
        <f t="shared" si="14"/>
        <v>0</v>
      </c>
      <c r="D113" s="6">
        <f t="shared" si="17"/>
        <v>0</v>
      </c>
      <c r="E113" s="6">
        <f t="shared" si="15"/>
        <v>0</v>
      </c>
      <c r="F113" s="6">
        <f t="shared" si="16"/>
        <v>0</v>
      </c>
      <c r="G113" s="6">
        <f t="shared" si="18"/>
        <v>0</v>
      </c>
      <c r="H113" s="6">
        <f t="shared" si="19"/>
        <v>0</v>
      </c>
      <c r="I113" s="6">
        <f t="shared" si="20"/>
        <v>0</v>
      </c>
      <c r="J113" s="6">
        <f t="shared" si="21"/>
        <v>0</v>
      </c>
      <c r="K113" s="6">
        <f t="shared" si="22"/>
        <v>0</v>
      </c>
      <c r="L113" s="6">
        <f t="shared" si="23"/>
        <v>0</v>
      </c>
    </row>
    <row r="114" spans="2:12" hidden="1" x14ac:dyDescent="0.3">
      <c r="B114" s="9">
        <v>80</v>
      </c>
      <c r="C114" s="6">
        <f t="shared" si="14"/>
        <v>0</v>
      </c>
      <c r="D114" s="6">
        <f t="shared" si="17"/>
        <v>0</v>
      </c>
      <c r="E114" s="6">
        <f t="shared" si="15"/>
        <v>0</v>
      </c>
      <c r="F114" s="6">
        <f t="shared" si="16"/>
        <v>0</v>
      </c>
      <c r="G114" s="6">
        <f t="shared" si="18"/>
        <v>0</v>
      </c>
      <c r="H114" s="6">
        <f t="shared" si="19"/>
        <v>0</v>
      </c>
      <c r="I114" s="6">
        <f t="shared" si="20"/>
        <v>0</v>
      </c>
      <c r="J114" s="6">
        <f t="shared" si="21"/>
        <v>0</v>
      </c>
      <c r="K114" s="6">
        <f t="shared" si="22"/>
        <v>0</v>
      </c>
      <c r="L114" s="6">
        <f t="shared" si="23"/>
        <v>0</v>
      </c>
    </row>
    <row r="115" spans="2:12" hidden="1" x14ac:dyDescent="0.3">
      <c r="B115" s="9">
        <v>81</v>
      </c>
      <c r="C115" s="6">
        <f t="shared" si="14"/>
        <v>0</v>
      </c>
      <c r="D115" s="6">
        <f t="shared" si="17"/>
        <v>0</v>
      </c>
      <c r="E115" s="6">
        <f t="shared" si="15"/>
        <v>0</v>
      </c>
      <c r="F115" s="6">
        <f t="shared" si="16"/>
        <v>0</v>
      </c>
      <c r="G115" s="6">
        <f t="shared" si="18"/>
        <v>0</v>
      </c>
      <c r="H115" s="6">
        <f t="shared" si="19"/>
        <v>0</v>
      </c>
      <c r="I115" s="6">
        <f t="shared" si="20"/>
        <v>0</v>
      </c>
      <c r="J115" s="6">
        <f t="shared" si="21"/>
        <v>0</v>
      </c>
      <c r="K115" s="6">
        <f t="shared" si="22"/>
        <v>0</v>
      </c>
      <c r="L115" s="6">
        <f t="shared" si="23"/>
        <v>0</v>
      </c>
    </row>
    <row r="116" spans="2:12" hidden="1" x14ac:dyDescent="0.3">
      <c r="B116" s="9">
        <v>82</v>
      </c>
      <c r="C116" s="6">
        <f t="shared" si="14"/>
        <v>0</v>
      </c>
      <c r="D116" s="6">
        <f t="shared" si="17"/>
        <v>0</v>
      </c>
      <c r="E116" s="6">
        <f t="shared" si="15"/>
        <v>0</v>
      </c>
      <c r="F116" s="6">
        <f t="shared" si="16"/>
        <v>0</v>
      </c>
      <c r="G116" s="6">
        <f t="shared" si="18"/>
        <v>0</v>
      </c>
      <c r="H116" s="6">
        <f t="shared" si="19"/>
        <v>0</v>
      </c>
      <c r="I116" s="6">
        <f t="shared" si="20"/>
        <v>0</v>
      </c>
      <c r="J116" s="6">
        <f t="shared" si="21"/>
        <v>0</v>
      </c>
      <c r="K116" s="6">
        <f t="shared" si="22"/>
        <v>0</v>
      </c>
      <c r="L116" s="6">
        <f t="shared" si="23"/>
        <v>0</v>
      </c>
    </row>
    <row r="117" spans="2:12" hidden="1" x14ac:dyDescent="0.3">
      <c r="B117" s="9">
        <v>83</v>
      </c>
      <c r="C117" s="6">
        <f t="shared" si="14"/>
        <v>0</v>
      </c>
      <c r="D117" s="6">
        <f t="shared" si="17"/>
        <v>0</v>
      </c>
      <c r="E117" s="6">
        <f t="shared" si="15"/>
        <v>0</v>
      </c>
      <c r="F117" s="6">
        <f t="shared" si="16"/>
        <v>0</v>
      </c>
      <c r="G117" s="6">
        <f t="shared" si="18"/>
        <v>0</v>
      </c>
      <c r="H117" s="6">
        <f t="shared" si="19"/>
        <v>0</v>
      </c>
      <c r="I117" s="6">
        <f t="shared" si="20"/>
        <v>0</v>
      </c>
      <c r="J117" s="6">
        <f t="shared" si="21"/>
        <v>0</v>
      </c>
      <c r="K117" s="6">
        <f t="shared" si="22"/>
        <v>0</v>
      </c>
      <c r="L117" s="6">
        <f t="shared" si="23"/>
        <v>0</v>
      </c>
    </row>
    <row r="118" spans="2:12" hidden="1" x14ac:dyDescent="0.3">
      <c r="B118" s="9">
        <v>84</v>
      </c>
      <c r="C118" s="6">
        <f t="shared" si="14"/>
        <v>0</v>
      </c>
      <c r="D118" s="6">
        <f t="shared" si="17"/>
        <v>0</v>
      </c>
      <c r="E118" s="6">
        <f t="shared" si="15"/>
        <v>0</v>
      </c>
      <c r="F118" s="6">
        <f t="shared" si="16"/>
        <v>0</v>
      </c>
      <c r="G118" s="6">
        <f t="shared" si="18"/>
        <v>0</v>
      </c>
      <c r="H118" s="6">
        <f t="shared" si="19"/>
        <v>0</v>
      </c>
      <c r="I118" s="6">
        <f t="shared" si="20"/>
        <v>0</v>
      </c>
      <c r="J118" s="6">
        <f t="shared" si="21"/>
        <v>0</v>
      </c>
      <c r="K118" s="6">
        <f t="shared" si="22"/>
        <v>0</v>
      </c>
      <c r="L118" s="6">
        <f t="shared" si="23"/>
        <v>0</v>
      </c>
    </row>
  </sheetData>
  <sheetProtection algorithmName="SHA-512" hashValue="4FFeJZKYame4Z8B+sXHq4ZVd5v6W1Pf3jQXfzS6D7B7+IQqQcx8X8LlnM8OnEaqfWWEH32BTBtGlGD1AuW4GhQ==" saltValue="hQROLYr7ZVeNZ16C2QX1hQ==" spinCount="100000" sheet="1" objects="1" scenarios="1"/>
  <mergeCells count="7">
    <mergeCell ref="B26:N26"/>
    <mergeCell ref="B27:M27"/>
    <mergeCell ref="B7:C7"/>
    <mergeCell ref="H2:J4"/>
    <mergeCell ref="M2:N2"/>
    <mergeCell ref="A24:P24"/>
    <mergeCell ref="B25:N25"/>
  </mergeCells>
  <dataValidations count="2">
    <dataValidation type="list" allowBlank="1" showInputMessage="1" showErrorMessage="1" sqref="C10" xr:uid="{A6196786-4A05-4138-8A07-B63250B75219}">
      <formula1>"12,24,36,48,60,72,84"</formula1>
    </dataValidation>
    <dataValidation type="list" allowBlank="1" showInputMessage="1" showErrorMessage="1" sqref="C15:C16" xr:uid="{AAD289B0-E037-4906-865B-D66500146B15}">
      <formula1>"Si,No"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Ordinarios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2025-04-02T19:51:25Z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2025-04-02T19:50:49Z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176075d1-f901-411a-a806-99d350cf32af</vt:lpwstr>
  </property>
  <property fmtid="{D5CDD505-2E9C-101B-9397-08002B2CF9AE}" pid="8" name="MSIP_Label_71bdff26-5887-4e5c-8426-6e404c233df0_ContentBits">
    <vt:lpwstr>0</vt:lpwstr>
  </property>
</Properties>
</file>